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315" windowHeight="12075" firstSheet="2" activeTab="5"/>
  </bookViews>
  <sheets>
    <sheet name="Brut" sheetId="1" r:id="rId1"/>
    <sheet name="mail + compte bancaire" sheetId="2" r:id="rId2"/>
    <sheet name="transport + fonction" sheetId="3" r:id="rId3"/>
    <sheet name="arbitre par club" sheetId="4" r:id="rId4"/>
    <sheet name="Présence AG" sheetId="5" r:id="rId5"/>
    <sheet name="statistiques arbitre 2017-2018" sheetId="6" r:id="rId6"/>
    <sheet name="non inscrit" sheetId="7" r:id="rId7"/>
  </sheets>
  <externalReferences>
    <externalReference r:id="rId10"/>
  </externalReferences>
  <definedNames/>
  <calcPr fullCalcOnLoad="1"/>
</workbook>
</file>

<file path=xl/sharedStrings.xml><?xml version="1.0" encoding="utf-8"?>
<sst xmlns="http://schemas.openxmlformats.org/spreadsheetml/2006/main" count="1070" uniqueCount="446">
  <si>
    <t>Horodateur</t>
  </si>
  <si>
    <t>Nom et prénom</t>
  </si>
  <si>
    <t>Date de naissance</t>
  </si>
  <si>
    <t>Adresse</t>
  </si>
  <si>
    <t>Code postal</t>
  </si>
  <si>
    <t>Ville</t>
  </si>
  <si>
    <t>Téléphone fixe</t>
  </si>
  <si>
    <t>GSM</t>
  </si>
  <si>
    <t>Autre téléphone</t>
  </si>
  <si>
    <t>Adresse mail</t>
  </si>
  <si>
    <t>N° de compte bancaire</t>
  </si>
  <si>
    <t>Au nom de</t>
  </si>
  <si>
    <t>Moyen de transport</t>
  </si>
  <si>
    <t>Club d'affiliation</t>
  </si>
  <si>
    <t>N° de licence</t>
  </si>
  <si>
    <t>Fonction dans mon club</t>
  </si>
  <si>
    <t>Je joue à</t>
  </si>
  <si>
    <t>Quelle division ?</t>
  </si>
  <si>
    <t>Si autre, à préciser</t>
  </si>
  <si>
    <t>Autre fonction ?</t>
  </si>
  <si>
    <t>Je coache à</t>
  </si>
  <si>
    <t>Quelle division</t>
  </si>
  <si>
    <t>Si autre ou plusieurs équipes, à préciser</t>
  </si>
  <si>
    <t>Je suis délégué/marqueur attitré à</t>
  </si>
  <si>
    <t>Je suis libre</t>
  </si>
  <si>
    <t>Je peux arbitrer plus d'une rencontre par week-end</t>
  </si>
  <si>
    <t>Je peux arbitrer comme second en nationale AIF</t>
  </si>
  <si>
    <t>Autres commentaires ou remarques importantes</t>
  </si>
  <si>
    <t>Date d'envoi du présent document</t>
  </si>
  <si>
    <t>n° Arbitre</t>
  </si>
  <si>
    <t>J'ai un véhicule</t>
  </si>
  <si>
    <t>Aucune de ces fonctions</t>
  </si>
  <si>
    <t>Non</t>
  </si>
  <si>
    <t>Mons Marc</t>
  </si>
  <si>
    <t>Avenue des Iris 38</t>
  </si>
  <si>
    <t>Céroux-Mousty</t>
  </si>
  <si>
    <t>010/61.51.85</t>
  </si>
  <si>
    <t>0498/949.941</t>
  </si>
  <si>
    <t>Marc@m11.be</t>
  </si>
  <si>
    <t>BE59 1325 3391 5626</t>
  </si>
  <si>
    <t>Marc Mons</t>
  </si>
  <si>
    <t>1762 VBC Rixensart</t>
  </si>
  <si>
    <t>En semaine, Vendredi soir, Samedi après-midi, Samedi soir, Dimanche matin, Dimanche après-midi, Dimanche soir</t>
  </si>
  <si>
    <t>max une fois par mois</t>
  </si>
  <si>
    <t>OUI</t>
  </si>
  <si>
    <t>YALALE-WA-BONKELE</t>
  </si>
  <si>
    <t>RUE FAUBOURG, 3</t>
  </si>
  <si>
    <t>BRUXELLES</t>
  </si>
  <si>
    <t>yalale2002@yahoo.fr</t>
  </si>
  <si>
    <t>BE05-0010647959-75</t>
  </si>
  <si>
    <t>J'utilise les transports en commun</t>
  </si>
  <si>
    <t>Nivelles</t>
  </si>
  <si>
    <t>Pour le transport, j'utilise de temps en temps la voiture de mon fils. Je peux alors être désigné pour les rencontres non loin des gares de chemin de fer (Rixensart ou Limal et ou des rencontres avant 18h00), pour au cas où je n'ai pas de voiture je peux prendre un train. Suite aux différents que j'ai eu avec le club de Phenix, je souhaiterais ne pas être désigné pour ce club.</t>
  </si>
  <si>
    <t>VANLEEUW Didier</t>
  </si>
  <si>
    <t>Av. du MARTIN PECHEUR 12</t>
  </si>
  <si>
    <t>WEZEMBEEK-OPPEM</t>
  </si>
  <si>
    <t>0479/809787</t>
  </si>
  <si>
    <t>didier.vanleeuw57@gmail.com</t>
  </si>
  <si>
    <t>BE22 7509 3859 9747</t>
  </si>
  <si>
    <t>Sporta Evere</t>
  </si>
  <si>
    <t>Vendredi soir, Samedi après-midi, Samedi soir, Dimanche matin, Dimanche après-midi</t>
  </si>
  <si>
    <t>2 ou 3</t>
  </si>
  <si>
    <t>NON</t>
  </si>
  <si>
    <t>En congé du 20 septembre 2017 au 31 décembre 2017</t>
  </si>
  <si>
    <t>Van Overmeiren Gaëtan</t>
  </si>
  <si>
    <t>Rue de l'Institut,57</t>
  </si>
  <si>
    <t>Rixensart</t>
  </si>
  <si>
    <t>0478/499.497</t>
  </si>
  <si>
    <t>gaetan.vanovermeiren@gmail.com</t>
  </si>
  <si>
    <t>BE88 3770 6174 0941</t>
  </si>
  <si>
    <t>Vendredi soir, Dimanche matin, Dimanche après-midi, Dimanche soir</t>
  </si>
  <si>
    <t>2 par week-end tous les mois</t>
  </si>
  <si>
    <t>Il est fort probable que je déménage au mois de septembre, je vous tiendrai évidemment informé.</t>
  </si>
  <si>
    <t>Moisse Yvan</t>
  </si>
  <si>
    <t>Rue Kessel, 18</t>
  </si>
  <si>
    <t>Bruxelles</t>
  </si>
  <si>
    <t>0496/375174</t>
  </si>
  <si>
    <t>yvan.moisse@gmail.com</t>
  </si>
  <si>
    <t>BE13 3630 7384 6039</t>
  </si>
  <si>
    <t>Moisse</t>
  </si>
  <si>
    <t>BEVC</t>
  </si>
  <si>
    <t>Je suis délégué et/ou marqueur</t>
  </si>
  <si>
    <t>P1D</t>
  </si>
  <si>
    <t>Non, je passe à la page suivante</t>
  </si>
  <si>
    <t>Si OUI, alors indiquer dans autre : combien de fois au maximum sur un WE et combien de fois cette fréquence par mois</t>
  </si>
  <si>
    <t>DUPON FABIAN</t>
  </si>
  <si>
    <t>Rue du Nicage 24 bte 23</t>
  </si>
  <si>
    <t>Braine l'Alleud</t>
  </si>
  <si>
    <t>detente_volley@hotmail.com</t>
  </si>
  <si>
    <t>BE13001358692639</t>
  </si>
  <si>
    <t>Fabian DUPON</t>
  </si>
  <si>
    <t>VC Tubize</t>
  </si>
  <si>
    <t>Je coache</t>
  </si>
  <si>
    <t>Tubize</t>
  </si>
  <si>
    <t>En fonction de mes occupations</t>
  </si>
  <si>
    <t>Ne être désigné en même temps que l'équipe de je coache.</t>
  </si>
  <si>
    <t>Brogniet Patrick</t>
  </si>
  <si>
    <t>Kasteellaan, 39</t>
  </si>
  <si>
    <t>Groot Bijgaarden</t>
  </si>
  <si>
    <t>patrick.brogniet1@telenet.be + patrick.brogniet@getronics.com</t>
  </si>
  <si>
    <t>BE43310018188701</t>
  </si>
  <si>
    <t>Phenix</t>
  </si>
  <si>
    <t>En semaine, Vendredi soir</t>
  </si>
  <si>
    <t>1 à 2 fois par mois</t>
  </si>
  <si>
    <t>MARICQ CHRISTIAN</t>
  </si>
  <si>
    <t>10 rue du moulin</t>
  </si>
  <si>
    <t>OTTIGNIES</t>
  </si>
  <si>
    <t>0474 38 00 87.</t>
  </si>
  <si>
    <t>christian.maricq@yahoo.fr</t>
  </si>
  <si>
    <t>BE 72 0004 1995 3416</t>
  </si>
  <si>
    <t>BOUSVAL</t>
  </si>
  <si>
    <t>Vendredi soir, Samedi après-midi, Dimanche après-midi</t>
  </si>
  <si>
    <t>(+-3x) par mois maxi....</t>
  </si>
  <si>
    <t>Miny Andre</t>
  </si>
  <si>
    <t>Rue Omer Lépreux 81</t>
  </si>
  <si>
    <t>Koekelberg</t>
  </si>
  <si>
    <t>andre.miny@telenet.be</t>
  </si>
  <si>
    <t>BE77 0010 5284 2242</t>
  </si>
  <si>
    <t>0020 Barrio Jette</t>
  </si>
  <si>
    <t>Barrio Jette</t>
  </si>
  <si>
    <t>P2M</t>
  </si>
  <si>
    <t>Just fun</t>
  </si>
  <si>
    <t>DONNEZ ANDRE</t>
  </si>
  <si>
    <t>avenue de la Basilique, 382/7</t>
  </si>
  <si>
    <t>02/426.05.79</t>
  </si>
  <si>
    <t>0495/41.09.84</t>
  </si>
  <si>
    <t>andre.donnez@gmail.com</t>
  </si>
  <si>
    <t>BE92 0618 8523 6023</t>
  </si>
  <si>
    <t>PHENIX</t>
  </si>
  <si>
    <t>Samedi après-midi, Samedi soir, Dimanche après-midi, Dimanche soir</t>
  </si>
  <si>
    <t>maximum 2 fois et occasionnellement (pas tous les w.e.)</t>
  </si>
  <si>
    <t>Droulans Katia</t>
  </si>
  <si>
    <t>avenue de Jassans 60 A</t>
  </si>
  <si>
    <t>Limelette</t>
  </si>
  <si>
    <t>0497/465391</t>
  </si>
  <si>
    <t>katia.droulans@gmail.com</t>
  </si>
  <si>
    <t>BE19 063154741812</t>
  </si>
  <si>
    <t>Droulans</t>
  </si>
  <si>
    <t>Je joue</t>
  </si>
  <si>
    <t>Autre, à préciser</t>
  </si>
  <si>
    <t>Récréatif le mercredi de 20à 22h</t>
  </si>
  <si>
    <t>Dimanche matin, Dimanche après-midi, Dimanche soir</t>
  </si>
  <si>
    <t>2 fois le dimanche une fois par mois en 2017 fin d'année je ne veux plus en 2018</t>
  </si>
  <si>
    <t>cette saison non car je me fait opérer .</t>
  </si>
  <si>
    <t>NOGUEIRA Ricardo</t>
  </si>
  <si>
    <t>58, chée d'Alsemberg</t>
  </si>
  <si>
    <t>Saint-Gilles</t>
  </si>
  <si>
    <t>0473/ 56.85.49</t>
  </si>
  <si>
    <t>nogueira_ric64@yahoo.fr</t>
  </si>
  <si>
    <t>Bpost BE59 0004 1217 5026</t>
  </si>
  <si>
    <t>Nogueira Ricardo</t>
  </si>
  <si>
    <t>Maccabi</t>
  </si>
  <si>
    <t>En semaine, Samedi après-midi, Samedi soir, Dimanche matin, Dimanche après-midi, Dimanche soir</t>
  </si>
  <si>
    <t>3 ou 4</t>
  </si>
  <si>
    <t>Ne souhaite pas arbitre le(s) équipe(s) coacher par Guy BRUYR</t>
  </si>
  <si>
    <t>Fraiture</t>
  </si>
  <si>
    <t>rue fernand vinet</t>
  </si>
  <si>
    <t>Soignies</t>
  </si>
  <si>
    <t>0485/792475</t>
  </si>
  <si>
    <t>Faiture.thomas84@gmail.com</t>
  </si>
  <si>
    <t>connais pas par coeur...te donnerai ça plus tard</t>
  </si>
  <si>
    <t>Fraiture Thomas</t>
  </si>
  <si>
    <t>viva volley ottignies</t>
  </si>
  <si>
    <t>En semaine, Vendredi soir, Samedi après-midi, Samedi soir, Dimanche après-midi</t>
  </si>
  <si>
    <t>2x max/mois</t>
  </si>
  <si>
    <t>Comme l'an dernier je sais que c'est embêtant mais si possible des désignations dans des salles proches de la frontière du hainaut stp (nivelles, Tubize, Union,Uccle...) et en fonction évidemment des dédis aif</t>
  </si>
  <si>
    <t>ZWIKEL MARC</t>
  </si>
  <si>
    <t>Rue des Trois Burettes, 22</t>
  </si>
  <si>
    <t>Mont St. Guibert</t>
  </si>
  <si>
    <t>zwikel.marc@skynet.be</t>
  </si>
  <si>
    <t>BE92001061861323</t>
  </si>
  <si>
    <t>Zwikel Marc</t>
  </si>
  <si>
    <t>VBC Rixensart</t>
  </si>
  <si>
    <t>N3D à VC Gembloux</t>
  </si>
  <si>
    <t>Samedi après-midi, Samedi soir, Dimanche matin, Dimanche après-midi, Dimanche soir</t>
  </si>
  <si>
    <t>Je désire pouvoir continuer à gérer mes désignations avec la personne responsable de la même manière que la saison passée.</t>
  </si>
  <si>
    <t>Van Overmeiren Roland</t>
  </si>
  <si>
    <t>Clos Cense du Sart</t>
  </si>
  <si>
    <t>Genval</t>
  </si>
  <si>
    <t>roland.vanovermeiren@skynet.be</t>
  </si>
  <si>
    <t>BE58732331044479</t>
  </si>
  <si>
    <t>Van Overmeiren Rolandi</t>
  </si>
  <si>
    <t>Samedi après-midi, Samedi soir</t>
  </si>
  <si>
    <t>Je souhaite arbitrer 1 match tous les 15 jours</t>
  </si>
  <si>
    <t>Vandenbemden Frédérick</t>
  </si>
  <si>
    <t>32, rue Emile Henricot</t>
  </si>
  <si>
    <t>Court-Saint-Etienne</t>
  </si>
  <si>
    <t>fredvdbd@hotmail.com</t>
  </si>
  <si>
    <t>BE61063600079017</t>
  </si>
  <si>
    <t>CAPCI - BARBAR GIRLS</t>
  </si>
  <si>
    <t>CAPCI</t>
  </si>
  <si>
    <t>Oui, je reviens à la page précédente</t>
  </si>
  <si>
    <t>Vendredi soir, Samedi après-midi, Samedi soir, Dimanche après-midi, Dimanche soir</t>
  </si>
  <si>
    <t>2 fois max par WE et 1 fois par mois</t>
  </si>
  <si>
    <t>Goffinet Quentin</t>
  </si>
  <si>
    <t>Avenue de Wisterzée 49 bt 02</t>
  </si>
  <si>
    <t>goffinet.q@gmail.com</t>
  </si>
  <si>
    <t>BE81 2710 1986 4824</t>
  </si>
  <si>
    <t>VBC Rixensart (1762)</t>
  </si>
  <si>
    <t>P2D</t>
  </si>
  <si>
    <t>Dimanche matin</t>
  </si>
  <si>
    <t>Comme d'habitude, je vous transmettrai la liste des matchs que je sais siffler en fonction de mon calendrier des matchs à Rixensart</t>
  </si>
  <si>
    <t>Je ne saurai pas arbitrer dans d'autres conditions que la saison précédente. Je ferai de mon mieux pour pourvoir faire un maximum de match. Et donc, je ne m'engage donc pas à faire une rencontre par week-end comme demandé à la page suivante.</t>
  </si>
  <si>
    <t>Phan Hiep Tuan</t>
  </si>
  <si>
    <t>153 rue du Potaerdenberg</t>
  </si>
  <si>
    <t>+32 499 86 59 86</t>
  </si>
  <si>
    <t>phan.hieptuan@gmail.com</t>
  </si>
  <si>
    <t>BE75 0635 8272 9151</t>
  </si>
  <si>
    <t>Phan</t>
  </si>
  <si>
    <t>pas encore défini</t>
  </si>
  <si>
    <t>pas encore choisi de club</t>
  </si>
  <si>
    <t>Vendredi soir, Samedi soir, Dimanche soir</t>
  </si>
  <si>
    <t>Pierart Ludovic</t>
  </si>
  <si>
    <t>Avenue de jassans 60A</t>
  </si>
  <si>
    <t>lupierre443@hotmail.com</t>
  </si>
  <si>
    <t>BE96 0634 9123 4105</t>
  </si>
  <si>
    <t>Ludovic pierart</t>
  </si>
  <si>
    <t>Chaumont</t>
  </si>
  <si>
    <t>P1M</t>
  </si>
  <si>
    <t>Peut-etre en P3H</t>
  </si>
  <si>
    <t>Limal</t>
  </si>
  <si>
    <t>P3AD</t>
  </si>
  <si>
    <t>J'attends la confirmation de Harry Mabile</t>
  </si>
  <si>
    <t>Je dispose que d'un scooter pour l'ensemble des matchs.</t>
  </si>
  <si>
    <t>Vanderhelstraete Luc</t>
  </si>
  <si>
    <t>Weverijstraat 25</t>
  </si>
  <si>
    <t>Ruisbroek</t>
  </si>
  <si>
    <t>luckystib@yahoo.fr</t>
  </si>
  <si>
    <t>BE68 0407 0998 3300 6</t>
  </si>
  <si>
    <t>Ancienne</t>
  </si>
  <si>
    <t>Samedi après-midi, Samedi soir, Dimanche matin, Dimanche après-midi</t>
  </si>
  <si>
    <t>Jans Philippe</t>
  </si>
  <si>
    <t>rue du Viaduc 11</t>
  </si>
  <si>
    <t>Braine-le-Comte</t>
  </si>
  <si>
    <t>philippe.jans@skynet.be</t>
  </si>
  <si>
    <t>BE63063109646108</t>
  </si>
  <si>
    <t>Philippe Jans</t>
  </si>
  <si>
    <t>0610 Limal</t>
  </si>
  <si>
    <t>En semaine, Vendredi soir, Samedi après-midi, Dimanche soir</t>
  </si>
  <si>
    <t>Jakubczyk Nathalie</t>
  </si>
  <si>
    <t>Sentier du Buchet, 21</t>
  </si>
  <si>
    <t>Nathalie_jakubczyk@hotmail.com</t>
  </si>
  <si>
    <t>BE58103028577379</t>
  </si>
  <si>
    <t>Nathalie Jakubczyk</t>
  </si>
  <si>
    <t>Axis Guibertin</t>
  </si>
  <si>
    <t>En semaine, Vendredi soir, Samedi après-midi, Samedi soir, Dimanche matin, Dimanche après-midi</t>
  </si>
  <si>
    <t>A l'occasion et pas plus de 2x/weekend et 1à2x/mois</t>
  </si>
  <si>
    <t>Ouannassi, Abdel</t>
  </si>
  <si>
    <t>Avenue de l'Oud-Kapelleke, 5/40</t>
  </si>
  <si>
    <t>Evere</t>
  </si>
  <si>
    <t>0479/89.23.16</t>
  </si>
  <si>
    <t>ouan_abd@yahoo.fr</t>
  </si>
  <si>
    <t>BE36001747046081</t>
  </si>
  <si>
    <t>Vendredi soir, Samedi soir, Dimanche après-midi, Dimanche soir</t>
  </si>
  <si>
    <t>tout dépend si j'ai retrouvé un travail ou pas</t>
  </si>
  <si>
    <t>TILLIET Olivier</t>
  </si>
  <si>
    <t>rue d'Incourt 2</t>
  </si>
  <si>
    <t>LONGUEVILLE</t>
  </si>
  <si>
    <t>0495/169907</t>
  </si>
  <si>
    <t>oliviertilliet@hotmail.com</t>
  </si>
  <si>
    <t>BE29 1325 1191 0164.</t>
  </si>
  <si>
    <t>olivier TILLIET</t>
  </si>
  <si>
    <t>2 6</t>
  </si>
  <si>
    <t xml:space="preserve">je peux arbitrer comme second en national AIF (mon grade le permet) mais je ne le souhaite pas </t>
  </si>
  <si>
    <t>Panican Christian</t>
  </si>
  <si>
    <t>11, avenue du Frioul</t>
  </si>
  <si>
    <t>christian.panican@gmail.com</t>
  </si>
  <si>
    <t>BE09 9530 2070 8657</t>
  </si>
  <si>
    <t>CRISTIAN PANICAN</t>
  </si>
  <si>
    <t>Forza Uccle</t>
  </si>
  <si>
    <t>Samedi après-midi</t>
  </si>
  <si>
    <t>De temps en temps car souvent 2 matchs par weekend national et Aif</t>
  </si>
  <si>
    <t>Occasionnellement</t>
  </si>
  <si>
    <t>Issa Issovich Hamis</t>
  </si>
  <si>
    <t>Boulevard Général Jacques</t>
  </si>
  <si>
    <t>hamis.issa@gmail.com</t>
  </si>
  <si>
    <t>BE07210069560166</t>
  </si>
  <si>
    <t>Hamis Issa Issovich</t>
  </si>
  <si>
    <t>Anderlecht</t>
  </si>
  <si>
    <t>En semaine, Vendredi soir, Dimanche matin, Dimanche après-midi, Dimanche soir</t>
  </si>
  <si>
    <t>BREEKPOT FRANCINE</t>
  </si>
  <si>
    <t>358 Vieille Rue du Moulin</t>
  </si>
  <si>
    <t>02-374-94-70</t>
  </si>
  <si>
    <t>0473-59-64-31</t>
  </si>
  <si>
    <t>francine.breekpot@skynet.be</t>
  </si>
  <si>
    <t>BE63 0622 8676 6008</t>
  </si>
  <si>
    <t>Francine BREEKPOT</t>
  </si>
  <si>
    <t>UNION DROGENBOS</t>
  </si>
  <si>
    <t>Uniquement en championnat jeunes</t>
  </si>
  <si>
    <t>Vendredi soir, Samedi après-midi, Samedi soir, Dimanche matin, Dimanche après-midi, Dimanche soir</t>
  </si>
  <si>
    <t>en fonction de mes activités jeunes</t>
  </si>
  <si>
    <t>J'aurais seulement fin Septembre mes dispositions arbitrages étant donné ma fonction de responsable jeunes du BWBC</t>
  </si>
  <si>
    <t>KEEPEN Pierre</t>
  </si>
  <si>
    <t>chaussée de Wavre, 1080 Bte 405</t>
  </si>
  <si>
    <t>Auderghem</t>
  </si>
  <si>
    <t>pierrek81952@outlook.fr</t>
  </si>
  <si>
    <t>BE05 0623 6339 3075</t>
  </si>
  <si>
    <t>Pierre KEEPEN</t>
  </si>
  <si>
    <t>3 x par WE chaque WE</t>
  </si>
  <si>
    <t>Attention : changement d'adresse à partir du 14 juillet 2017</t>
  </si>
  <si>
    <t>pierre haubruge</t>
  </si>
  <si>
    <t>Rue Lambert vandervelde,75</t>
  </si>
  <si>
    <t>02/6750573</t>
  </si>
  <si>
    <t>0477/185111</t>
  </si>
  <si>
    <t>Haubrugepierre@belgacom.net</t>
  </si>
  <si>
    <t>210-0416157-79</t>
  </si>
  <si>
    <t>Haubruge pierre</t>
  </si>
  <si>
    <t>Capci</t>
  </si>
  <si>
    <t>En semaine, Samedi après-midi, Samedi soir, Dimanche après-midi, Dimanche soir</t>
  </si>
  <si>
    <t>Quand utile</t>
  </si>
  <si>
    <t>Bonami Emmanuël</t>
  </si>
  <si>
    <t>27, av reine Astrid</t>
  </si>
  <si>
    <t>Court-St-Etienne</t>
  </si>
  <si>
    <t>010/60.18.35</t>
  </si>
  <si>
    <t>0473/22.94.73</t>
  </si>
  <si>
    <t>embo@voo.be</t>
  </si>
  <si>
    <t>BE52 6511 4040 7809</t>
  </si>
  <si>
    <t>Bonami - Farmer</t>
  </si>
  <si>
    <t>Perwez</t>
  </si>
  <si>
    <t>En semaine, Vendredi soir, Samedi soir, Dimanche après-midi, Dimanche soir</t>
  </si>
  <si>
    <t>1 x par mois 2 matches sur un WE, mais voir avec FRBVB et AIF</t>
  </si>
  <si>
    <t>SLAVOV Filip</t>
  </si>
  <si>
    <t>Avenue Charles Gilisquet 9</t>
  </si>
  <si>
    <t>0494/988951</t>
  </si>
  <si>
    <t>PAS DE MAIL</t>
  </si>
  <si>
    <t>BE15 3101 7510 8530</t>
  </si>
  <si>
    <t>Slavov Filip</t>
  </si>
  <si>
    <t>commun</t>
  </si>
  <si>
    <t>VC MOORTEBEEK</t>
  </si>
  <si>
    <t>En ordre</t>
  </si>
  <si>
    <t>union</t>
  </si>
  <si>
    <t>perwez</t>
  </si>
  <si>
    <t>phenix</t>
  </si>
  <si>
    <t>viva ott</t>
  </si>
  <si>
    <t>anderlecht</t>
  </si>
  <si>
    <t>Guibertin</t>
  </si>
  <si>
    <t>Bousval</t>
  </si>
  <si>
    <t>Jette</t>
  </si>
  <si>
    <t>Uccle</t>
  </si>
  <si>
    <t xml:space="preserve">Chaumont </t>
  </si>
  <si>
    <t>Mortebeek</t>
  </si>
  <si>
    <t>Barbar</t>
  </si>
  <si>
    <t>Excusé</t>
  </si>
  <si>
    <t>LATOUR Lucien</t>
  </si>
  <si>
    <t>Rue de la Résistance 27</t>
  </si>
  <si>
    <t>Court Saint Etienne</t>
  </si>
  <si>
    <t>010/611752</t>
  </si>
  <si>
    <t>lucien.latour@skynet.be</t>
  </si>
  <si>
    <t>BE93 6113 9875 7067</t>
  </si>
  <si>
    <t>Latour Lucien</t>
  </si>
  <si>
    <t>US BOUSVAL</t>
  </si>
  <si>
    <t>Vignette</t>
  </si>
  <si>
    <t>Photo</t>
  </si>
  <si>
    <t>ok</t>
  </si>
  <si>
    <t>Présence</t>
  </si>
  <si>
    <t>Lucien Latour</t>
  </si>
  <si>
    <t>Dachy Emmanuel</t>
  </si>
  <si>
    <t>Badge Ethias</t>
  </si>
  <si>
    <t>P</t>
  </si>
  <si>
    <t>p</t>
  </si>
  <si>
    <t>Sohy Jean-Pol</t>
  </si>
  <si>
    <t>Van Beek Philippe</t>
  </si>
  <si>
    <t xml:space="preserve">Situation au  </t>
  </si>
  <si>
    <t xml:space="preserve">NB </t>
  </si>
  <si>
    <t>Nb arbitres</t>
  </si>
  <si>
    <t>Différence</t>
  </si>
  <si>
    <t>d'équipes</t>
  </si>
  <si>
    <t>actuels</t>
  </si>
  <si>
    <t>requis</t>
  </si>
  <si>
    <t>Clubs prioritaires &gt;= 0</t>
  </si>
  <si>
    <t>ANDERLECHT</t>
  </si>
  <si>
    <t>BARIO JETTE</t>
  </si>
  <si>
    <t>BARBAR GIRLS</t>
  </si>
  <si>
    <t>MOORTEBEK</t>
  </si>
  <si>
    <t>Clubs de 2ème priorité = -1</t>
  </si>
  <si>
    <t>CHAUMONT</t>
  </si>
  <si>
    <t>FORZA UCCLE</t>
  </si>
  <si>
    <t>SPORTA EVERE</t>
  </si>
  <si>
    <t>UNION</t>
  </si>
  <si>
    <t>WOLUWE</t>
  </si>
  <si>
    <t>Clubs de 3ème priorité = -2</t>
  </si>
  <si>
    <t>EAGLES</t>
  </si>
  <si>
    <t>GUIBERTIN</t>
  </si>
  <si>
    <t>LIMAL</t>
  </si>
  <si>
    <t>NIVELLES</t>
  </si>
  <si>
    <t>TUBIZE</t>
  </si>
  <si>
    <t>Clubs non prioritaires = 0 arbitre</t>
  </si>
  <si>
    <t>ANCIENNE</t>
  </si>
  <si>
    <t>FLASHING</t>
  </si>
  <si>
    <t>MACCABI</t>
  </si>
  <si>
    <t>YOOP TIGERS</t>
  </si>
  <si>
    <t>Clubs sous conditions</t>
  </si>
  <si>
    <t>Bt 0563 Union Drogenbos</t>
  </si>
  <si>
    <t>Bt 0802 VC Perwez</t>
  </si>
  <si>
    <t>Bx 5197 Yoop Tigers</t>
  </si>
  <si>
    <t>Bt 0762 VBC Rixensart</t>
  </si>
  <si>
    <t>Bt 0604 VC Imo Tubize</t>
  </si>
  <si>
    <r>
      <t xml:space="preserve">Fraiture </t>
    </r>
    <r>
      <rPr>
        <sz val="10"/>
        <color indexed="10"/>
        <rFont val="Arial"/>
        <family val="2"/>
      </rPr>
      <t>Thomas</t>
    </r>
  </si>
  <si>
    <t>Bt 5219 Viva Volley</t>
  </si>
  <si>
    <t>Bt 1762 VBC Rixensart</t>
  </si>
  <si>
    <t>Bx 0024 CAPCI</t>
  </si>
  <si>
    <t xml:space="preserve">Bt 2005 Axis Shanks </t>
  </si>
  <si>
    <t>Désaffilié</t>
  </si>
  <si>
    <t>Bx 1064 B E V C</t>
  </si>
  <si>
    <t>Bt 0601 US Bousval</t>
  </si>
  <si>
    <t>Bx 020 Barrio Jette</t>
  </si>
  <si>
    <t>Bxl 1064 BEVC</t>
  </si>
  <si>
    <t>Bx 0332 Barbar d'XL</t>
  </si>
  <si>
    <t>Bx 0012 Forza Uccle</t>
  </si>
  <si>
    <t>Bt 1438 VC Braine</t>
  </si>
  <si>
    <t>Bt 1899 La Spirout</t>
  </si>
  <si>
    <t>Bx 0222 Mortebeek</t>
  </si>
  <si>
    <t>Bx 0601 US Bousval</t>
  </si>
  <si>
    <t>Bx 1251 Ancienne Volley</t>
  </si>
  <si>
    <t>Bx 0108 Sporta Evere</t>
  </si>
  <si>
    <t>Bt 1563 Bw Nivelles</t>
  </si>
  <si>
    <t>Bx 2036 Woluwé volley</t>
  </si>
  <si>
    <t>Bt 5217 VC Eagles</t>
  </si>
  <si>
    <t>Bx 5221 Phenix Koekelberg VC</t>
  </si>
  <si>
    <t>Bt 0610 Limal-Ottignies</t>
  </si>
  <si>
    <t>Bx 0040 Flashing Femina</t>
  </si>
  <si>
    <t>Bx 1356 RAS Macabi</t>
  </si>
  <si>
    <t>Bt 5222 Old Rix volley</t>
  </si>
  <si>
    <t>Totaux</t>
  </si>
  <si>
    <t>Bx 5151 Anderlecht VT</t>
  </si>
  <si>
    <t>VIVA VOLLEY OTT</t>
  </si>
  <si>
    <t>VBC RIXENSART</t>
  </si>
  <si>
    <t>VC BRAINE</t>
  </si>
  <si>
    <t>OLD RIX Volley</t>
  </si>
  <si>
    <t>BT 5214 Villers volley</t>
  </si>
  <si>
    <t>VC PERWEZ</t>
  </si>
  <si>
    <t xml:space="preserve">VILLERS </t>
  </si>
  <si>
    <t>VV OTTIGNIES ( 2ème saison )</t>
  </si>
  <si>
    <t>OLD Rix Volley ( 1ère saison)</t>
  </si>
  <si>
    <t>Mehaigne</t>
  </si>
  <si>
    <t>Rue de Frise numéro 50</t>
  </si>
  <si>
    <t>Manudachy@skynet.be</t>
  </si>
  <si>
    <t>BE52001316038709</t>
  </si>
  <si>
    <t>VC Perwez</t>
  </si>
  <si>
    <t>ERIZHEVA ZHANNA</t>
  </si>
  <si>
    <t>36, Avenue Charles Thielemans</t>
  </si>
  <si>
    <t>janna-volley@yandex.ru</t>
  </si>
  <si>
    <t>BE30 0634 9434 8411</t>
  </si>
  <si>
    <t>ZHANNA ERIZHEVA</t>
  </si>
  <si>
    <t>FLASHING FEMINA</t>
  </si>
  <si>
    <t>Je ne peux pas arbitrer pendent le temps de mes matches de mon équipe en prioris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</si>
</sst>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41">
    <font>
      <sz val="10"/>
      <name val="Arial"/>
      <family val="0"/>
    </font>
    <font>
      <sz val="8"/>
      <name val="Arial"/>
      <family val="0"/>
    </font>
    <font>
      <sz val="10"/>
      <color indexed="8"/>
      <name val="Arial"/>
      <family val="2"/>
    </font>
    <font>
      <sz val="12"/>
      <name val="Arial"/>
      <family val="2"/>
    </font>
    <font>
      <b/>
      <sz val="11"/>
      <color indexed="10"/>
      <name val="Calibri"/>
      <family val="2"/>
    </font>
    <font>
      <b/>
      <sz val="11"/>
      <color indexed="8"/>
      <name val="Calibri"/>
      <family val="2"/>
    </font>
    <font>
      <b/>
      <sz val="16"/>
      <color indexed="8"/>
      <name val="Calibri"/>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2"/>
        <bgColor indexed="64"/>
      </patternFill>
    </fill>
    <fill>
      <patternFill patternType="solid">
        <fgColor indexed="11"/>
        <bgColor indexed="64"/>
      </patternFill>
    </fill>
    <fill>
      <patternFill patternType="solid">
        <fgColor indexed="10"/>
        <bgColor indexed="64"/>
      </patternFill>
    </fill>
    <fill>
      <patternFill patternType="solid">
        <fgColor indexed="43"/>
        <bgColor indexed="64"/>
      </patternFill>
    </fill>
    <fill>
      <patternFill patternType="solid">
        <fgColor indexed="30"/>
        <bgColor indexed="64"/>
      </patternFill>
    </fill>
    <fill>
      <patternFill patternType="solid">
        <fgColor indexed="53"/>
        <bgColor indexed="64"/>
      </patternFill>
    </fill>
    <fill>
      <patternFill patternType="solid">
        <fgColor indexed="2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22"/>
      </left>
      <right style="medium">
        <color indexed="22"/>
      </right>
      <top style="medium">
        <color indexed="22"/>
      </top>
      <bottom style="medium">
        <color indexed="22"/>
      </bottom>
    </border>
    <border>
      <left style="medium">
        <color indexed="22"/>
      </left>
      <right style="medium">
        <color indexed="22"/>
      </right>
      <top>
        <color indexed="63"/>
      </top>
      <bottom>
        <color indexed="63"/>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color indexed="63"/>
      </bottom>
    </border>
    <border>
      <left style="medium">
        <color indexed="22"/>
      </left>
      <right style="medium">
        <color indexed="22"/>
      </right>
      <top style="medium">
        <color indexed="22"/>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0" fillId="27" borderId="3" applyNumberFormat="0" applyFont="0" applyAlignment="0" applyProtection="0"/>
    <xf numFmtId="0" fontId="29" fillId="28" borderId="1" applyNumberFormat="0" applyAlignment="0" applyProtection="0"/>
    <xf numFmtId="0" fontId="3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0" fontId="2" fillId="0" borderId="0">
      <alignment/>
      <protection/>
    </xf>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69">
    <xf numFmtId="0" fontId="0" fillId="0" borderId="0" xfId="0" applyAlignment="1">
      <alignment/>
    </xf>
    <xf numFmtId="0" fontId="0" fillId="0" borderId="10" xfId="0" applyFont="1" applyBorder="1" applyAlignment="1">
      <alignment wrapText="1"/>
    </xf>
    <xf numFmtId="22" fontId="0" fillId="0" borderId="10" xfId="0" applyNumberFormat="1" applyFont="1" applyBorder="1" applyAlignment="1">
      <alignment horizontal="right" wrapText="1"/>
    </xf>
    <xf numFmtId="14" fontId="0" fillId="0" borderId="10" xfId="0" applyNumberFormat="1" applyFont="1" applyBorder="1" applyAlignment="1">
      <alignment horizontal="right" wrapText="1"/>
    </xf>
    <xf numFmtId="0" fontId="0" fillId="0" borderId="10" xfId="0" applyFont="1" applyBorder="1" applyAlignment="1">
      <alignment horizontal="right" wrapText="1"/>
    </xf>
    <xf numFmtId="0" fontId="0" fillId="33" borderId="0" xfId="0" applyFill="1" applyAlignment="1">
      <alignment/>
    </xf>
    <xf numFmtId="0" fontId="0" fillId="0" borderId="0" xfId="0" applyFill="1" applyAlignment="1">
      <alignment/>
    </xf>
    <xf numFmtId="22" fontId="0" fillId="0" borderId="0" xfId="0" applyNumberFormat="1" applyAlignment="1">
      <alignment/>
    </xf>
    <xf numFmtId="14" fontId="0" fillId="0" borderId="0" xfId="0" applyNumberFormat="1" applyAlignment="1">
      <alignment/>
    </xf>
    <xf numFmtId="0" fontId="0" fillId="0" borderId="0" xfId="0" applyFont="1" applyBorder="1" applyAlignment="1">
      <alignment wrapText="1"/>
    </xf>
    <xf numFmtId="22" fontId="2" fillId="0" borderId="10" xfId="0" applyNumberFormat="1" applyFont="1" applyBorder="1" applyAlignment="1">
      <alignment horizontal="right" vertical="center" wrapText="1"/>
    </xf>
    <xf numFmtId="0" fontId="0" fillId="0" borderId="10" xfId="0" applyFont="1" applyBorder="1" applyAlignment="1">
      <alignment vertical="center" wrapText="1"/>
    </xf>
    <xf numFmtId="14" fontId="2" fillId="0" borderId="10" xfId="0" applyNumberFormat="1" applyFont="1" applyBorder="1" applyAlignment="1">
      <alignment horizontal="right" vertical="center" wrapText="1"/>
    </xf>
    <xf numFmtId="0" fontId="2" fillId="0" borderId="10" xfId="0" applyFont="1" applyBorder="1" applyAlignment="1">
      <alignment horizontal="left" vertical="center" wrapText="1"/>
    </xf>
    <xf numFmtId="0" fontId="2" fillId="0" borderId="10" xfId="0" applyFont="1" applyBorder="1" applyAlignment="1">
      <alignment horizontal="right" vertical="center" wrapText="1"/>
    </xf>
    <xf numFmtId="0" fontId="2" fillId="0" borderId="10" xfId="0" applyFont="1" applyBorder="1" applyAlignment="1">
      <alignment vertical="center" wrapText="1"/>
    </xf>
    <xf numFmtId="0" fontId="2" fillId="0" borderId="0" xfId="50" applyFont="1" applyAlignment="1">
      <alignment vertical="center"/>
      <protection/>
    </xf>
    <xf numFmtId="0" fontId="0" fillId="0" borderId="11" xfId="0" applyFont="1" applyFill="1" applyBorder="1" applyAlignment="1">
      <alignment wrapText="1"/>
    </xf>
    <xf numFmtId="0" fontId="3" fillId="0" borderId="12" xfId="0" applyFont="1" applyBorder="1" applyAlignment="1">
      <alignment wrapText="1"/>
    </xf>
    <xf numFmtId="0" fontId="3" fillId="0" borderId="12" xfId="0" applyFont="1" applyBorder="1" applyAlignment="1">
      <alignment/>
    </xf>
    <xf numFmtId="0" fontId="3" fillId="0" borderId="12" xfId="0" applyFont="1" applyBorder="1" applyAlignment="1">
      <alignment vertical="center" wrapText="1"/>
    </xf>
    <xf numFmtId="0" fontId="4" fillId="0" borderId="13" xfId="0" applyFont="1" applyBorder="1" applyAlignment="1">
      <alignment horizontal="center"/>
    </xf>
    <xf numFmtId="14" fontId="4" fillId="0" borderId="14" xfId="0" applyNumberFormat="1" applyFont="1" applyBorder="1" applyAlignment="1">
      <alignment horizontal="center"/>
    </xf>
    <xf numFmtId="0" fontId="5" fillId="0" borderId="15" xfId="0" applyFont="1" applyBorder="1" applyAlignment="1">
      <alignment horizontal="center"/>
    </xf>
    <xf numFmtId="0" fontId="0" fillId="0" borderId="0" xfId="0" applyAlignment="1">
      <alignment/>
    </xf>
    <xf numFmtId="0" fontId="0" fillId="0" borderId="0" xfId="0" applyBorder="1" applyAlignment="1">
      <alignment/>
    </xf>
    <xf numFmtId="0" fontId="5" fillId="34" borderId="12" xfId="0" applyFont="1" applyFill="1" applyBorder="1" applyAlignment="1">
      <alignment horizontal="center"/>
    </xf>
    <xf numFmtId="0" fontId="2" fillId="0" borderId="12" xfId="0" applyFont="1" applyBorder="1" applyAlignment="1">
      <alignment wrapText="1"/>
    </xf>
    <xf numFmtId="0" fontId="0" fillId="0" borderId="12" xfId="0" applyBorder="1" applyAlignment="1">
      <alignment/>
    </xf>
    <xf numFmtId="0" fontId="0" fillId="0" borderId="12" xfId="0" applyBorder="1" applyAlignment="1">
      <alignment horizontal="center"/>
    </xf>
    <xf numFmtId="0" fontId="0" fillId="0" borderId="12" xfId="0" applyBorder="1" applyAlignment="1">
      <alignment horizontal="center" vertical="center"/>
    </xf>
    <xf numFmtId="0" fontId="0" fillId="0" borderId="0" xfId="0" applyFill="1" applyBorder="1" applyAlignment="1">
      <alignment/>
    </xf>
    <xf numFmtId="0" fontId="0" fillId="0" borderId="0" xfId="0" applyFont="1" applyBorder="1" applyAlignment="1">
      <alignment horizontal="left"/>
    </xf>
    <xf numFmtId="0" fontId="5" fillId="0" borderId="0" xfId="0" applyFont="1" applyFill="1" applyBorder="1" applyAlignment="1">
      <alignment horizontal="center"/>
    </xf>
    <xf numFmtId="0" fontId="2" fillId="0" borderId="0" xfId="0" applyFont="1" applyBorder="1" applyAlignment="1">
      <alignment wrapText="1"/>
    </xf>
    <xf numFmtId="0" fontId="0" fillId="0" borderId="0" xfId="0" applyBorder="1" applyAlignment="1">
      <alignment horizontal="center"/>
    </xf>
    <xf numFmtId="0" fontId="5" fillId="35" borderId="12" xfId="0" applyFont="1" applyFill="1" applyBorder="1" applyAlignment="1">
      <alignment horizontal="center"/>
    </xf>
    <xf numFmtId="0" fontId="0" fillId="0" borderId="0" xfId="0" applyAlignment="1">
      <alignment horizontal="center"/>
    </xf>
    <xf numFmtId="0" fontId="0" fillId="0" borderId="16" xfId="0" applyFill="1" applyBorder="1" applyAlignment="1">
      <alignment/>
    </xf>
    <xf numFmtId="0" fontId="0" fillId="0" borderId="0" xfId="0" applyFill="1" applyAlignment="1">
      <alignment/>
    </xf>
    <xf numFmtId="0" fontId="0" fillId="0" borderId="0" xfId="0" applyFont="1" applyFill="1" applyBorder="1" applyAlignment="1">
      <alignment wrapText="1"/>
    </xf>
    <xf numFmtId="0" fontId="0" fillId="34" borderId="11" xfId="0" applyFont="1" applyFill="1" applyBorder="1" applyAlignment="1">
      <alignment wrapText="1"/>
    </xf>
    <xf numFmtId="0" fontId="5"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Border="1" applyAlignment="1">
      <alignment/>
    </xf>
    <xf numFmtId="0" fontId="0" fillId="0" borderId="17" xfId="0" applyFill="1" applyBorder="1" applyAlignment="1">
      <alignment/>
    </xf>
    <xf numFmtId="0" fontId="5" fillId="36" borderId="17" xfId="0" applyFont="1" applyFill="1" applyBorder="1" applyAlignment="1">
      <alignment horizontal="center"/>
    </xf>
    <xf numFmtId="0" fontId="0" fillId="36" borderId="18" xfId="0" applyFill="1" applyBorder="1" applyAlignment="1">
      <alignment/>
    </xf>
    <xf numFmtId="0" fontId="0" fillId="37" borderId="17" xfId="0" applyFill="1" applyBorder="1" applyAlignment="1">
      <alignment/>
    </xf>
    <xf numFmtId="0" fontId="0" fillId="0" borderId="0" xfId="0" applyFill="1" applyBorder="1" applyAlignment="1">
      <alignment horizontal="center"/>
    </xf>
    <xf numFmtId="0" fontId="5" fillId="0" borderId="0" xfId="0" applyFont="1" applyFill="1" applyBorder="1" applyAlignment="1">
      <alignment/>
    </xf>
    <xf numFmtId="0" fontId="4" fillId="0" borderId="0" xfId="0" applyFont="1" applyFill="1" applyBorder="1" applyAlignment="1">
      <alignment horizontal="center"/>
    </xf>
    <xf numFmtId="0" fontId="0" fillId="36" borderId="17" xfId="0" applyFill="1" applyBorder="1" applyAlignment="1">
      <alignment/>
    </xf>
    <xf numFmtId="0" fontId="5" fillId="38" borderId="18" xfId="0" applyFont="1" applyFill="1" applyBorder="1" applyAlignment="1">
      <alignment horizontal="center"/>
    </xf>
    <xf numFmtId="0" fontId="0" fillId="0" borderId="19" xfId="0" applyFill="1" applyBorder="1" applyAlignment="1">
      <alignment/>
    </xf>
    <xf numFmtId="0" fontId="5" fillId="39" borderId="18" xfId="0" applyFont="1" applyFill="1" applyBorder="1" applyAlignment="1">
      <alignment horizontal="center"/>
    </xf>
    <xf numFmtId="0" fontId="0" fillId="0" borderId="17" xfId="0" applyFill="1" applyBorder="1" applyAlignment="1">
      <alignment horizontal="left"/>
    </xf>
    <xf numFmtId="0" fontId="0" fillId="0" borderId="17" xfId="0" applyFont="1" applyBorder="1" applyAlignment="1">
      <alignment horizontal="left"/>
    </xf>
    <xf numFmtId="0" fontId="0" fillId="0" borderId="17" xfId="0" applyBorder="1" applyAlignment="1">
      <alignment horizontal="left"/>
    </xf>
    <xf numFmtId="0" fontId="5" fillId="0" borderId="20" xfId="0" applyFont="1" applyBorder="1" applyAlignment="1">
      <alignment horizontal="center"/>
    </xf>
    <xf numFmtId="0" fontId="5" fillId="0" borderId="20" xfId="0" applyFont="1" applyFill="1" applyBorder="1" applyAlignment="1">
      <alignment horizontal="center" vertical="center"/>
    </xf>
    <xf numFmtId="0" fontId="0" fillId="0" borderId="21" xfId="0" applyFont="1" applyBorder="1" applyAlignment="1">
      <alignment wrapText="1"/>
    </xf>
    <xf numFmtId="0" fontId="2" fillId="0" borderId="0" xfId="0" applyFont="1" applyFill="1" applyBorder="1" applyAlignment="1">
      <alignment wrapText="1"/>
    </xf>
    <xf numFmtId="0" fontId="0"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0" fillId="0" borderId="0" xfId="0" applyBorder="1" applyAlignment="1">
      <alignment horizontal="left"/>
    </xf>
    <xf numFmtId="0" fontId="6" fillId="0" borderId="0" xfId="0" applyFont="1" applyFill="1" applyBorder="1" applyAlignment="1">
      <alignment horizontal="center" vertical="center"/>
    </xf>
    <xf numFmtId="0" fontId="0" fillId="0" borderId="12" xfId="0"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mmanu&#235;l\Documents\volley\Arbitrage\CPA\CPA%2016-17%20Vers.%200312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Signalétique arbitres 2016-2017"/>
      <sheetName val="Listing arbitres 2016-2017"/>
      <sheetName val="Statistiques arbitres 2016-2017"/>
      <sheetName val="Présences AG"/>
      <sheetName val="Nbre de matches"/>
      <sheetName val="Fédéraux"/>
      <sheetName val="Régionaux"/>
      <sheetName val="Provinciaux"/>
      <sheetName val="Stat"/>
      <sheetName val="Indem Dépla"/>
      <sheetName val="CPT BCQ"/>
      <sheetName val="Amendes"/>
      <sheetName val="Mbres CPA"/>
      <sheetName val="ROI Arbitrage"/>
    </sheetNames>
    <sheetDataSet>
      <sheetData sheetId="2">
        <row r="2">
          <cell r="B2" t="str">
            <v>Nom et prénom</v>
          </cell>
        </row>
        <row r="3">
          <cell r="B3" t="str">
            <v>ANNIBALE Paolo</v>
          </cell>
        </row>
        <row r="4">
          <cell r="B4" t="str">
            <v>BONAMI Emmanuël</v>
          </cell>
        </row>
        <row r="5">
          <cell r="B5" t="str">
            <v>BREEKPOT FRANCINE</v>
          </cell>
        </row>
        <row r="6">
          <cell r="B6" t="str">
            <v>BROGNIET Patrick</v>
          </cell>
        </row>
        <row r="7">
          <cell r="B7" t="str">
            <v>DACHY Emmanuel</v>
          </cell>
          <cell r="N7" t="str">
            <v>VC PERWEZ</v>
          </cell>
        </row>
        <row r="8">
          <cell r="B8" t="str">
            <v>DELFOSSE Etienne</v>
          </cell>
        </row>
        <row r="9">
          <cell r="B9" t="str">
            <v>DONNEZ André</v>
          </cell>
        </row>
        <row r="10">
          <cell r="B10" t="str">
            <v>DROULANS Katia</v>
          </cell>
        </row>
        <row r="11">
          <cell r="B11" t="str">
            <v>DUPON Fabian</v>
          </cell>
        </row>
        <row r="12">
          <cell r="B12" t="str">
            <v>FRAITURE Thomas</v>
          </cell>
        </row>
        <row r="13">
          <cell r="B13" t="str">
            <v>GHANBARI Nima</v>
          </cell>
        </row>
        <row r="14">
          <cell r="B14" t="str">
            <v>GOFFINET Quentin</v>
          </cell>
        </row>
        <row r="15">
          <cell r="B15" t="str">
            <v>HAUBRUGE Pierre</v>
          </cell>
        </row>
        <row r="16">
          <cell r="B16" t="str">
            <v>ISSA ISSOVICH Hamis</v>
          </cell>
        </row>
        <row r="17">
          <cell r="B17" t="str">
            <v>JAKUBCZYK Nathalie</v>
          </cell>
        </row>
        <row r="18">
          <cell r="B18" t="str">
            <v>JANS Philippe</v>
          </cell>
        </row>
        <row r="19">
          <cell r="B19" t="str">
            <v>JANSSENS Alain</v>
          </cell>
        </row>
        <row r="20">
          <cell r="B20" t="str">
            <v>KEEPEN Pierre</v>
          </cell>
        </row>
        <row r="21">
          <cell r="B21" t="str">
            <v>LATOUR Lucien</v>
          </cell>
        </row>
        <row r="22">
          <cell r="B22" t="str">
            <v>LECLIPTEUX Florian</v>
          </cell>
        </row>
        <row r="23">
          <cell r="B23" t="str">
            <v>LIBERT Serge</v>
          </cell>
        </row>
        <row r="24">
          <cell r="B24" t="str">
            <v>MARICQ Christian</v>
          </cell>
        </row>
        <row r="25">
          <cell r="B25" t="str">
            <v>MINY André</v>
          </cell>
        </row>
        <row r="26">
          <cell r="B26" t="str">
            <v>MOISSE Yvan</v>
          </cell>
        </row>
        <row r="27">
          <cell r="B27" t="str">
            <v>MONS Marc</v>
          </cell>
        </row>
        <row r="28">
          <cell r="B28" t="str">
            <v>NOGUEIRA Ricardo</v>
          </cell>
        </row>
        <row r="29">
          <cell r="B29" t="str">
            <v>OUANNASSI Abdel</v>
          </cell>
        </row>
        <row r="30">
          <cell r="B30" t="str">
            <v>PANICAN Christian</v>
          </cell>
        </row>
        <row r="31">
          <cell r="B31" t="str">
            <v>PHAN HIEP Tuan</v>
          </cell>
        </row>
        <row r="32">
          <cell r="B32" t="str">
            <v>PIERART Ludovic</v>
          </cell>
        </row>
        <row r="33">
          <cell r="B33" t="str">
            <v>SLAVOV Filip</v>
          </cell>
        </row>
        <row r="34">
          <cell r="B34" t="str">
            <v>TILLIET Olivier</v>
          </cell>
        </row>
        <row r="35">
          <cell r="B35" t="str">
            <v>VAN OVERMEIREN Gaëtan</v>
          </cell>
        </row>
        <row r="36">
          <cell r="B36" t="str">
            <v>VAN OVERMEIREN Roland</v>
          </cell>
        </row>
        <row r="37">
          <cell r="B37" t="str">
            <v>VANDENBEMDEN Frédérick</v>
          </cell>
        </row>
        <row r="38">
          <cell r="B38" t="str">
            <v>VANDERHELSTRAETE Luc</v>
          </cell>
        </row>
        <row r="39">
          <cell r="B39" t="str">
            <v>VANHECKE Fabian</v>
          </cell>
        </row>
        <row r="40">
          <cell r="B40" t="str">
            <v>VANLEEUW Didier</v>
          </cell>
        </row>
        <row r="41">
          <cell r="B41" t="str">
            <v>YALALE-WA-BONKELE Martin</v>
          </cell>
        </row>
        <row r="42">
          <cell r="B42" t="str">
            <v>ZWIKEL Marc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35"/>
  <sheetViews>
    <sheetView zoomScalePageLayoutView="0" workbookViewId="0" topLeftCell="A1">
      <selection activeCell="A9" sqref="A9:AN9"/>
    </sheetView>
  </sheetViews>
  <sheetFormatPr defaultColWidth="11.421875" defaultRowHeight="12.75"/>
  <cols>
    <col min="1" max="1" width="15.28125" style="0" bestFit="1" customWidth="1"/>
    <col min="2" max="2" width="24.8515625" style="0" customWidth="1"/>
    <col min="3" max="3" width="11.8515625" style="0" customWidth="1"/>
    <col min="4" max="4" width="31.28125" style="0" customWidth="1"/>
    <col min="6" max="6" width="18.57421875" style="0" customWidth="1"/>
    <col min="7" max="7" width="15.00390625" style="0" customWidth="1"/>
    <col min="8" max="8" width="20.421875" style="0" customWidth="1"/>
    <col min="10" max="10" width="28.140625" style="0" customWidth="1"/>
    <col min="11" max="11" width="22.28125" style="0" customWidth="1"/>
    <col min="12" max="12" width="26.140625" style="0" customWidth="1"/>
    <col min="13" max="13" width="21.28125" style="0" customWidth="1"/>
    <col min="14" max="14" width="26.28125" style="0" customWidth="1"/>
    <col min="15" max="15" width="14.00390625" style="0" customWidth="1"/>
    <col min="16" max="16" width="16.28125" style="0" customWidth="1"/>
    <col min="20" max="21" width="14.140625" style="0" customWidth="1"/>
    <col min="23" max="23" width="20.00390625" style="0" customWidth="1"/>
    <col min="24" max="24" width="17.7109375" style="0" customWidth="1"/>
    <col min="25" max="25" width="19.421875" style="0" customWidth="1"/>
    <col min="26" max="26" width="14.00390625" style="0" customWidth="1"/>
    <col min="27" max="27" width="12.421875" style="0" customWidth="1"/>
    <col min="29" max="29" width="29.8515625" style="0" customWidth="1"/>
    <col min="30" max="30" width="34.57421875" style="0" customWidth="1"/>
    <col min="31" max="31" width="16.28125" style="0" customWidth="1"/>
    <col min="32" max="32" width="49.8515625" style="0" customWidth="1"/>
    <col min="33" max="33" width="12.00390625" style="0" customWidth="1"/>
    <col min="34" max="34" width="12.57421875" style="0" customWidth="1"/>
  </cols>
  <sheetData>
    <row r="1" spans="1:40" ht="51.75" thickBo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19</v>
      </c>
      <c r="Y1" s="1" t="s">
        <v>23</v>
      </c>
      <c r="Z1" s="1" t="s">
        <v>21</v>
      </c>
      <c r="AA1" s="1" t="s">
        <v>22</v>
      </c>
      <c r="AB1" s="1" t="s">
        <v>19</v>
      </c>
      <c r="AC1" s="1" t="s">
        <v>24</v>
      </c>
      <c r="AD1" s="1" t="s">
        <v>25</v>
      </c>
      <c r="AE1" s="1" t="s">
        <v>26</v>
      </c>
      <c r="AF1" s="1" t="s">
        <v>27</v>
      </c>
      <c r="AG1" s="1" t="s">
        <v>28</v>
      </c>
      <c r="AH1" s="1" t="s">
        <v>29</v>
      </c>
      <c r="AI1" s="1"/>
      <c r="AJ1" s="1"/>
      <c r="AK1" s="1"/>
      <c r="AL1" s="1"/>
      <c r="AM1" s="1"/>
      <c r="AN1" s="1"/>
    </row>
    <row r="2" spans="1:33" ht="13.5" thickBot="1">
      <c r="A2" s="7">
        <v>42885.51275462963</v>
      </c>
      <c r="B2" t="s">
        <v>280</v>
      </c>
      <c r="C2" s="8">
        <v>19210</v>
      </c>
      <c r="D2" t="s">
        <v>281</v>
      </c>
      <c r="E2">
        <v>1180</v>
      </c>
      <c r="F2" t="s">
        <v>47</v>
      </c>
      <c r="G2" t="s">
        <v>282</v>
      </c>
      <c r="H2" t="s">
        <v>283</v>
      </c>
      <c r="J2" t="s">
        <v>284</v>
      </c>
      <c r="K2" t="s">
        <v>285</v>
      </c>
      <c r="L2" t="s">
        <v>286</v>
      </c>
      <c r="M2" t="s">
        <v>30</v>
      </c>
      <c r="N2" t="s">
        <v>287</v>
      </c>
      <c r="O2">
        <v>200122</v>
      </c>
      <c r="P2" t="s">
        <v>92</v>
      </c>
      <c r="U2" t="s">
        <v>287</v>
      </c>
      <c r="V2" t="s">
        <v>139</v>
      </c>
      <c r="W2" t="s">
        <v>288</v>
      </c>
      <c r="X2" t="s">
        <v>83</v>
      </c>
      <c r="AC2" t="s">
        <v>289</v>
      </c>
      <c r="AD2" t="s">
        <v>290</v>
      </c>
      <c r="AE2" t="s">
        <v>62</v>
      </c>
      <c r="AF2" t="s">
        <v>291</v>
      </c>
      <c r="AG2" s="8">
        <v>42885</v>
      </c>
    </row>
    <row r="3" spans="1:33" ht="39" thickBot="1">
      <c r="A3" s="2">
        <v>42906.916180555556</v>
      </c>
      <c r="B3" s="1" t="s">
        <v>310</v>
      </c>
      <c r="C3" s="3">
        <v>26287</v>
      </c>
      <c r="D3" s="1" t="s">
        <v>311</v>
      </c>
      <c r="E3" s="4">
        <v>1490</v>
      </c>
      <c r="F3" s="1" t="s">
        <v>312</v>
      </c>
      <c r="G3" s="1" t="s">
        <v>313</v>
      </c>
      <c r="H3" s="1" t="s">
        <v>314</v>
      </c>
      <c r="I3" s="1"/>
      <c r="J3" s="1" t="s">
        <v>315</v>
      </c>
      <c r="K3" s="1" t="s">
        <v>316</v>
      </c>
      <c r="L3" s="1" t="s">
        <v>317</v>
      </c>
      <c r="M3" s="1" t="s">
        <v>30</v>
      </c>
      <c r="N3" s="1" t="s">
        <v>318</v>
      </c>
      <c r="O3" s="4">
        <v>101590</v>
      </c>
      <c r="P3" s="1" t="s">
        <v>31</v>
      </c>
      <c r="Q3" s="1"/>
      <c r="R3" s="1"/>
      <c r="S3" s="1"/>
      <c r="T3" s="1"/>
      <c r="U3" s="1"/>
      <c r="V3" s="1"/>
      <c r="W3" s="1"/>
      <c r="X3" s="1"/>
      <c r="Y3" s="1"/>
      <c r="Z3" s="1"/>
      <c r="AA3" s="1"/>
      <c r="AB3" s="1"/>
      <c r="AC3" s="1" t="s">
        <v>319</v>
      </c>
      <c r="AD3" s="1" t="s">
        <v>320</v>
      </c>
      <c r="AE3" s="1" t="s">
        <v>44</v>
      </c>
      <c r="AF3" s="1"/>
      <c r="AG3" s="3">
        <v>42906</v>
      </c>
    </row>
    <row r="4" spans="1:40" ht="26.25" thickBot="1">
      <c r="A4" s="2">
        <v>42866.47399305556</v>
      </c>
      <c r="B4" s="1" t="s">
        <v>96</v>
      </c>
      <c r="C4" s="3">
        <v>22613</v>
      </c>
      <c r="D4" s="1" t="s">
        <v>97</v>
      </c>
      <c r="E4" s="4">
        <v>1702</v>
      </c>
      <c r="F4" s="1" t="s">
        <v>98</v>
      </c>
      <c r="G4" s="4">
        <v>24632983</v>
      </c>
      <c r="H4" s="4">
        <v>476952067</v>
      </c>
      <c r="I4" s="1"/>
      <c r="J4" s="1" t="s">
        <v>99</v>
      </c>
      <c r="K4" s="1" t="s">
        <v>100</v>
      </c>
      <c r="L4" s="1" t="s">
        <v>96</v>
      </c>
      <c r="M4" s="1" t="s">
        <v>30</v>
      </c>
      <c r="N4" s="1" t="s">
        <v>101</v>
      </c>
      <c r="O4" s="4">
        <v>105862</v>
      </c>
      <c r="P4" s="1" t="s">
        <v>31</v>
      </c>
      <c r="Q4" s="1"/>
      <c r="R4" s="1"/>
      <c r="S4" s="1"/>
      <c r="T4" s="1"/>
      <c r="U4" s="1"/>
      <c r="V4" s="1"/>
      <c r="W4" s="1"/>
      <c r="X4" s="1"/>
      <c r="Y4" s="1"/>
      <c r="Z4" s="1"/>
      <c r="AA4" s="1"/>
      <c r="AB4" s="1"/>
      <c r="AC4" s="1" t="s">
        <v>102</v>
      </c>
      <c r="AD4" s="1" t="s">
        <v>103</v>
      </c>
      <c r="AE4" s="1"/>
      <c r="AF4" s="1"/>
      <c r="AG4" s="3">
        <v>42866</v>
      </c>
      <c r="AH4" s="1"/>
      <c r="AI4" s="1"/>
      <c r="AJ4" s="1"/>
      <c r="AK4" s="1"/>
      <c r="AL4" s="1"/>
      <c r="AM4" s="1"/>
      <c r="AN4" s="1"/>
    </row>
    <row r="5" spans="1:40" s="16" customFormat="1" ht="19.5" customHeight="1" thickBot="1">
      <c r="A5" s="2">
        <v>42973.41836805556</v>
      </c>
      <c r="B5" s="1" t="s">
        <v>356</v>
      </c>
      <c r="C5" s="3">
        <v>29181</v>
      </c>
      <c r="D5" s="1" t="s">
        <v>435</v>
      </c>
      <c r="E5" s="4">
        <v>5310</v>
      </c>
      <c r="F5" s="1" t="s">
        <v>434</v>
      </c>
      <c r="G5" s="1"/>
      <c r="H5" s="4">
        <v>476764751</v>
      </c>
      <c r="I5" s="1"/>
      <c r="J5" s="1" t="s">
        <v>436</v>
      </c>
      <c r="K5" s="1" t="s">
        <v>437</v>
      </c>
      <c r="L5" s="1" t="s">
        <v>356</v>
      </c>
      <c r="M5" s="1" t="s">
        <v>30</v>
      </c>
      <c r="N5" s="1" t="s">
        <v>438</v>
      </c>
      <c r="O5" s="4">
        <v>109302</v>
      </c>
      <c r="P5" s="1" t="s">
        <v>138</v>
      </c>
      <c r="Q5" s="1" t="s">
        <v>318</v>
      </c>
      <c r="R5" s="1" t="s">
        <v>120</v>
      </c>
      <c r="S5" s="1"/>
      <c r="T5" s="64" t="s">
        <v>83</v>
      </c>
      <c r="U5" s="1"/>
      <c r="V5" s="1"/>
      <c r="W5" s="1"/>
      <c r="X5" s="1"/>
      <c r="Y5" s="1"/>
      <c r="Z5" s="1"/>
      <c r="AA5" s="1"/>
      <c r="AB5" s="1"/>
      <c r="AC5" s="1" t="s">
        <v>192</v>
      </c>
      <c r="AD5" s="1" t="s">
        <v>32</v>
      </c>
      <c r="AE5" s="1" t="s">
        <v>62</v>
      </c>
      <c r="AF5" s="1"/>
      <c r="AG5" s="3">
        <v>42973</v>
      </c>
      <c r="AH5" s="1"/>
      <c r="AI5" s="1"/>
      <c r="AJ5" s="1"/>
      <c r="AK5" s="1"/>
      <c r="AL5" s="1"/>
      <c r="AM5" s="1"/>
      <c r="AN5" s="1"/>
    </row>
    <row r="6" spans="1:40" ht="51.75" thickBot="1">
      <c r="A6" s="2">
        <v>42866.661087962966</v>
      </c>
      <c r="B6" s="1" t="s">
        <v>122</v>
      </c>
      <c r="C6" s="3">
        <v>18593</v>
      </c>
      <c r="D6" s="1" t="s">
        <v>123</v>
      </c>
      <c r="E6" s="4">
        <v>1081</v>
      </c>
      <c r="F6" s="1" t="s">
        <v>115</v>
      </c>
      <c r="G6" s="1" t="s">
        <v>124</v>
      </c>
      <c r="H6" s="1" t="s">
        <v>125</v>
      </c>
      <c r="I6" s="1"/>
      <c r="J6" s="1" t="s">
        <v>126</v>
      </c>
      <c r="K6" s="1" t="s">
        <v>127</v>
      </c>
      <c r="L6" s="1" t="s">
        <v>122</v>
      </c>
      <c r="M6" s="1" t="s">
        <v>30</v>
      </c>
      <c r="N6" s="1" t="s">
        <v>128</v>
      </c>
      <c r="O6" s="1"/>
      <c r="P6" s="1" t="s">
        <v>31</v>
      </c>
      <c r="Q6" s="1"/>
      <c r="R6" s="1"/>
      <c r="S6" s="1"/>
      <c r="T6" s="1"/>
      <c r="U6" s="1"/>
      <c r="V6" s="1"/>
      <c r="W6" s="1"/>
      <c r="X6" s="1"/>
      <c r="Y6" s="1"/>
      <c r="Z6" s="1"/>
      <c r="AA6" s="1"/>
      <c r="AB6" s="1"/>
      <c r="AC6" s="1" t="s">
        <v>129</v>
      </c>
      <c r="AD6" s="1" t="s">
        <v>84</v>
      </c>
      <c r="AE6" s="1" t="s">
        <v>44</v>
      </c>
      <c r="AF6" s="1" t="s">
        <v>130</v>
      </c>
      <c r="AG6" s="3">
        <v>42866</v>
      </c>
      <c r="AH6" s="1"/>
      <c r="AI6" s="1"/>
      <c r="AJ6" s="1"/>
      <c r="AK6" s="1"/>
      <c r="AL6" s="1"/>
      <c r="AM6" s="1"/>
      <c r="AN6" s="1"/>
    </row>
    <row r="7" spans="1:40" ht="39" thickBot="1">
      <c r="A7" s="2">
        <v>42867.858935185184</v>
      </c>
      <c r="B7" s="1" t="s">
        <v>131</v>
      </c>
      <c r="C7" s="3">
        <v>23903</v>
      </c>
      <c r="D7" s="1" t="s">
        <v>132</v>
      </c>
      <c r="E7" s="4">
        <v>1342</v>
      </c>
      <c r="F7" s="1" t="s">
        <v>133</v>
      </c>
      <c r="G7" s="1"/>
      <c r="H7" s="1" t="s">
        <v>134</v>
      </c>
      <c r="I7" s="1"/>
      <c r="J7" s="1" t="s">
        <v>135</v>
      </c>
      <c r="K7" s="1" t="s">
        <v>136</v>
      </c>
      <c r="L7" s="1" t="s">
        <v>137</v>
      </c>
      <c r="M7" s="1" t="s">
        <v>30</v>
      </c>
      <c r="N7" s="1" t="s">
        <v>66</v>
      </c>
      <c r="O7" s="1"/>
      <c r="P7" s="1" t="s">
        <v>138</v>
      </c>
      <c r="Q7" s="1"/>
      <c r="R7" s="1" t="s">
        <v>139</v>
      </c>
      <c r="S7" s="1" t="s">
        <v>140</v>
      </c>
      <c r="T7" s="1" t="s">
        <v>83</v>
      </c>
      <c r="U7" s="1"/>
      <c r="V7" s="1"/>
      <c r="W7" s="1"/>
      <c r="X7" s="1"/>
      <c r="Y7" s="1"/>
      <c r="Z7" s="1"/>
      <c r="AA7" s="1"/>
      <c r="AB7" s="1"/>
      <c r="AC7" s="1" t="s">
        <v>141</v>
      </c>
      <c r="AD7" s="1" t="s">
        <v>142</v>
      </c>
      <c r="AE7" s="1" t="s">
        <v>62</v>
      </c>
      <c r="AF7" s="1" t="s">
        <v>143</v>
      </c>
      <c r="AG7" s="3">
        <v>42867</v>
      </c>
      <c r="AH7" s="1"/>
      <c r="AI7" s="1"/>
      <c r="AJ7" s="1"/>
      <c r="AK7" s="1"/>
      <c r="AL7" s="1"/>
      <c r="AM7" s="1"/>
      <c r="AN7" s="1"/>
    </row>
    <row r="8" spans="1:40" ht="51.75" thickBot="1">
      <c r="A8" s="2">
        <v>42866.44016203703</v>
      </c>
      <c r="B8" s="1" t="s">
        <v>85</v>
      </c>
      <c r="C8" s="3">
        <v>24623</v>
      </c>
      <c r="D8" s="1" t="s">
        <v>86</v>
      </c>
      <c r="E8" s="4">
        <v>1420</v>
      </c>
      <c r="F8" s="1" t="s">
        <v>87</v>
      </c>
      <c r="G8" s="1"/>
      <c r="H8" s="4">
        <v>475712968</v>
      </c>
      <c r="I8" s="4">
        <v>25747217</v>
      </c>
      <c r="J8" s="1" t="s">
        <v>88</v>
      </c>
      <c r="K8" s="1" t="s">
        <v>89</v>
      </c>
      <c r="L8" s="1" t="s">
        <v>90</v>
      </c>
      <c r="M8" s="1" t="s">
        <v>30</v>
      </c>
      <c r="N8" s="1" t="s">
        <v>91</v>
      </c>
      <c r="O8" s="4">
        <v>102939</v>
      </c>
      <c r="P8" s="1" t="s">
        <v>92</v>
      </c>
      <c r="Q8" s="1"/>
      <c r="R8" s="1"/>
      <c r="S8" s="1"/>
      <c r="T8" s="1"/>
      <c r="U8" s="1" t="s">
        <v>93</v>
      </c>
      <c r="V8" s="1" t="s">
        <v>82</v>
      </c>
      <c r="W8" s="1"/>
      <c r="X8" s="1" t="s">
        <v>83</v>
      </c>
      <c r="Y8" s="1"/>
      <c r="Z8" s="1"/>
      <c r="AA8" s="1"/>
      <c r="AB8" s="1"/>
      <c r="AC8" s="1" t="s">
        <v>42</v>
      </c>
      <c r="AD8" s="1" t="s">
        <v>94</v>
      </c>
      <c r="AE8" s="1" t="s">
        <v>44</v>
      </c>
      <c r="AF8" s="1" t="s">
        <v>95</v>
      </c>
      <c r="AG8" s="3">
        <v>42866</v>
      </c>
      <c r="AH8" s="1"/>
      <c r="AI8" s="1"/>
      <c r="AJ8" s="1"/>
      <c r="AK8" s="1"/>
      <c r="AL8" s="1"/>
      <c r="AM8" s="1"/>
      <c r="AN8" s="1"/>
    </row>
    <row r="9" spans="1:40" ht="51.75" thickBot="1">
      <c r="A9" s="2">
        <v>42993.709756944445</v>
      </c>
      <c r="B9" s="1" t="s">
        <v>439</v>
      </c>
      <c r="C9" s="3">
        <v>26023</v>
      </c>
      <c r="D9" s="1" t="s">
        <v>440</v>
      </c>
      <c r="E9" s="4">
        <v>1150</v>
      </c>
      <c r="F9" s="1" t="s">
        <v>47</v>
      </c>
      <c r="G9" s="1"/>
      <c r="H9" s="65">
        <v>32494292182</v>
      </c>
      <c r="I9" s="1"/>
      <c r="J9" s="1" t="s">
        <v>441</v>
      </c>
      <c r="K9" s="1" t="s">
        <v>442</v>
      </c>
      <c r="L9" s="1" t="s">
        <v>443</v>
      </c>
      <c r="M9" s="1" t="s">
        <v>50</v>
      </c>
      <c r="N9" s="1" t="s">
        <v>444</v>
      </c>
      <c r="O9" s="4">
        <v>206571</v>
      </c>
      <c r="P9" s="1" t="s">
        <v>138</v>
      </c>
      <c r="Q9" s="1" t="s">
        <v>444</v>
      </c>
      <c r="R9" s="1" t="s">
        <v>199</v>
      </c>
      <c r="S9" s="1"/>
      <c r="T9" s="64" t="s">
        <v>83</v>
      </c>
      <c r="U9" s="1"/>
      <c r="V9" s="1"/>
      <c r="W9" s="1"/>
      <c r="X9" s="1"/>
      <c r="Y9" s="1"/>
      <c r="Z9" s="1"/>
      <c r="AA9" s="1"/>
      <c r="AB9" s="1"/>
      <c r="AC9" s="1" t="s">
        <v>289</v>
      </c>
      <c r="AD9" s="1" t="s">
        <v>84</v>
      </c>
      <c r="AE9" s="1" t="s">
        <v>272</v>
      </c>
      <c r="AF9" s="1" t="s">
        <v>445</v>
      </c>
      <c r="AG9" s="3">
        <v>42993</v>
      </c>
      <c r="AH9" s="1"/>
      <c r="AI9" s="1"/>
      <c r="AJ9" s="1"/>
      <c r="AK9" s="1"/>
      <c r="AL9" s="1"/>
      <c r="AM9" s="1"/>
      <c r="AN9" s="1"/>
    </row>
    <row r="10" spans="1:40" ht="51.75" thickBot="1">
      <c r="A10" s="2">
        <v>42869.86273148148</v>
      </c>
      <c r="B10" s="1" t="s">
        <v>155</v>
      </c>
      <c r="C10" s="3">
        <v>30964</v>
      </c>
      <c r="D10" s="1" t="s">
        <v>156</v>
      </c>
      <c r="E10" s="4">
        <v>7060</v>
      </c>
      <c r="F10" s="1" t="s">
        <v>157</v>
      </c>
      <c r="G10" s="1"/>
      <c r="H10" s="1" t="s">
        <v>158</v>
      </c>
      <c r="I10" s="1"/>
      <c r="J10" s="1" t="s">
        <v>159</v>
      </c>
      <c r="K10" s="1" t="s">
        <v>160</v>
      </c>
      <c r="L10" s="1" t="s">
        <v>161</v>
      </c>
      <c r="M10" s="1" t="s">
        <v>30</v>
      </c>
      <c r="N10" s="1" t="s">
        <v>162</v>
      </c>
      <c r="O10" s="4">
        <v>103300</v>
      </c>
      <c r="P10" s="1" t="s">
        <v>31</v>
      </c>
      <c r="Q10" s="1"/>
      <c r="R10" s="1"/>
      <c r="S10" s="1"/>
      <c r="T10" s="1"/>
      <c r="U10" s="1"/>
      <c r="V10" s="1"/>
      <c r="W10" s="1"/>
      <c r="X10" s="1"/>
      <c r="Y10" s="1"/>
      <c r="Z10" s="1"/>
      <c r="AA10" s="1"/>
      <c r="AB10" s="1"/>
      <c r="AC10" s="1" t="s">
        <v>163</v>
      </c>
      <c r="AD10" s="1" t="s">
        <v>164</v>
      </c>
      <c r="AE10" s="1" t="s">
        <v>44</v>
      </c>
      <c r="AF10" s="1" t="s">
        <v>165</v>
      </c>
      <c r="AG10" s="3">
        <v>42869</v>
      </c>
      <c r="AH10" s="1"/>
      <c r="AI10" s="1"/>
      <c r="AJ10" s="1"/>
      <c r="AK10" s="1"/>
      <c r="AL10" s="1"/>
      <c r="AM10" s="1"/>
      <c r="AN10" s="1"/>
    </row>
    <row r="11" spans="1:40" ht="64.5" thickBot="1">
      <c r="A11" s="2">
        <v>42873.675416666665</v>
      </c>
      <c r="B11" s="1" t="s">
        <v>194</v>
      </c>
      <c r="C11" s="3">
        <v>32779</v>
      </c>
      <c r="D11" s="1" t="s">
        <v>195</v>
      </c>
      <c r="E11" s="4">
        <v>1490</v>
      </c>
      <c r="F11" s="1" t="s">
        <v>186</v>
      </c>
      <c r="G11" s="1"/>
      <c r="H11" s="4">
        <v>472204758</v>
      </c>
      <c r="I11" s="1"/>
      <c r="J11" s="1" t="s">
        <v>196</v>
      </c>
      <c r="K11" s="1" t="s">
        <v>197</v>
      </c>
      <c r="L11" s="1" t="s">
        <v>194</v>
      </c>
      <c r="M11" s="1" t="s">
        <v>30</v>
      </c>
      <c r="N11" s="1" t="s">
        <v>198</v>
      </c>
      <c r="O11" s="4">
        <v>102059</v>
      </c>
      <c r="P11" s="1" t="s">
        <v>92</v>
      </c>
      <c r="Q11" s="1" t="s">
        <v>66</v>
      </c>
      <c r="R11" s="1" t="s">
        <v>120</v>
      </c>
      <c r="S11" s="1"/>
      <c r="T11" s="1" t="s">
        <v>191</v>
      </c>
      <c r="U11" s="1" t="s">
        <v>66</v>
      </c>
      <c r="V11" s="1" t="s">
        <v>199</v>
      </c>
      <c r="W11" s="1"/>
      <c r="X11" s="1" t="s">
        <v>83</v>
      </c>
      <c r="Y11" s="1"/>
      <c r="Z11" s="1"/>
      <c r="AA11" s="1"/>
      <c r="AB11" s="1"/>
      <c r="AC11" s="1" t="s">
        <v>200</v>
      </c>
      <c r="AD11" s="1" t="s">
        <v>201</v>
      </c>
      <c r="AE11" s="1" t="s">
        <v>44</v>
      </c>
      <c r="AF11" s="1" t="s">
        <v>202</v>
      </c>
      <c r="AG11" s="3">
        <v>42873</v>
      </c>
      <c r="AH11" s="1"/>
      <c r="AI11" s="1"/>
      <c r="AJ11" s="1"/>
      <c r="AK11" s="1"/>
      <c r="AL11" s="1"/>
      <c r="AM11" s="1"/>
      <c r="AN11" s="1"/>
    </row>
    <row r="12" spans="1:40" ht="51.75" thickBot="1">
      <c r="A12" s="2">
        <v>42895.954872685186</v>
      </c>
      <c r="B12" s="1" t="s">
        <v>300</v>
      </c>
      <c r="C12" s="3">
        <v>21508</v>
      </c>
      <c r="D12" s="1" t="s">
        <v>301</v>
      </c>
      <c r="E12" s="4">
        <v>1170</v>
      </c>
      <c r="F12" s="1" t="s">
        <v>75</v>
      </c>
      <c r="G12" s="1" t="s">
        <v>302</v>
      </c>
      <c r="H12" s="1" t="s">
        <v>303</v>
      </c>
      <c r="I12" s="1"/>
      <c r="J12" s="1" t="s">
        <v>304</v>
      </c>
      <c r="K12" s="1" t="s">
        <v>305</v>
      </c>
      <c r="L12" s="1" t="s">
        <v>306</v>
      </c>
      <c r="M12" s="1" t="s">
        <v>30</v>
      </c>
      <c r="N12" s="1" t="s">
        <v>307</v>
      </c>
      <c r="O12" s="4">
        <v>103030</v>
      </c>
      <c r="P12" s="1" t="s">
        <v>31</v>
      </c>
      <c r="Q12" s="1"/>
      <c r="R12" s="1"/>
      <c r="S12" s="1"/>
      <c r="T12" s="1"/>
      <c r="U12" s="1"/>
      <c r="V12" s="1"/>
      <c r="W12" s="1"/>
      <c r="X12" s="1"/>
      <c r="Y12" s="1"/>
      <c r="Z12" s="1"/>
      <c r="AA12" s="1"/>
      <c r="AB12" s="1"/>
      <c r="AC12" s="1" t="s">
        <v>308</v>
      </c>
      <c r="AD12" s="1" t="s">
        <v>84</v>
      </c>
      <c r="AE12" s="1" t="s">
        <v>62</v>
      </c>
      <c r="AF12" s="1" t="s">
        <v>309</v>
      </c>
      <c r="AG12" s="3">
        <v>42895</v>
      </c>
      <c r="AH12" s="9"/>
      <c r="AI12" s="9"/>
      <c r="AJ12" s="9"/>
      <c r="AK12" s="9"/>
      <c r="AL12" s="9"/>
      <c r="AM12" s="9"/>
      <c r="AN12" s="9"/>
    </row>
    <row r="13" spans="1:33" ht="13.5" thickBot="1">
      <c r="A13" s="7">
        <v>42884.73743055556</v>
      </c>
      <c r="B13" t="s">
        <v>273</v>
      </c>
      <c r="C13" s="8">
        <v>29397</v>
      </c>
      <c r="D13" t="s">
        <v>274</v>
      </c>
      <c r="E13">
        <v>1050</v>
      </c>
      <c r="F13" t="s">
        <v>75</v>
      </c>
      <c r="H13">
        <v>32479384433</v>
      </c>
      <c r="J13" t="s">
        <v>275</v>
      </c>
      <c r="K13" t="s">
        <v>276</v>
      </c>
      <c r="L13" t="s">
        <v>277</v>
      </c>
      <c r="M13" t="s">
        <v>30</v>
      </c>
      <c r="N13" t="s">
        <v>278</v>
      </c>
      <c r="O13">
        <v>118157</v>
      </c>
      <c r="P13" t="s">
        <v>31</v>
      </c>
      <c r="AC13" t="s">
        <v>279</v>
      </c>
      <c r="AD13">
        <v>3</v>
      </c>
      <c r="AE13" t="s">
        <v>272</v>
      </c>
      <c r="AG13" s="8">
        <v>42884</v>
      </c>
    </row>
    <row r="14" spans="1:40" ht="51.75" thickBot="1">
      <c r="A14" s="2">
        <v>42882.00329861111</v>
      </c>
      <c r="B14" s="1" t="s">
        <v>239</v>
      </c>
      <c r="C14" s="3">
        <v>26824</v>
      </c>
      <c r="D14" s="1" t="s">
        <v>240</v>
      </c>
      <c r="E14" s="4">
        <v>1300</v>
      </c>
      <c r="F14" s="1" t="s">
        <v>220</v>
      </c>
      <c r="G14" s="1"/>
      <c r="H14" s="4">
        <v>497592171</v>
      </c>
      <c r="I14" s="1"/>
      <c r="J14" s="1" t="s">
        <v>241</v>
      </c>
      <c r="K14" s="1" t="s">
        <v>242</v>
      </c>
      <c r="L14" s="1" t="s">
        <v>243</v>
      </c>
      <c r="M14" s="1" t="s">
        <v>30</v>
      </c>
      <c r="N14" s="1" t="s">
        <v>244</v>
      </c>
      <c r="O14" s="1"/>
      <c r="P14" s="1" t="s">
        <v>31</v>
      </c>
      <c r="Q14" s="1"/>
      <c r="R14" s="1"/>
      <c r="S14" s="1"/>
      <c r="T14" s="1"/>
      <c r="U14" s="1"/>
      <c r="V14" s="1"/>
      <c r="W14" s="1"/>
      <c r="X14" s="1"/>
      <c r="Y14" s="1"/>
      <c r="Z14" s="1"/>
      <c r="AA14" s="1"/>
      <c r="AB14" s="1"/>
      <c r="AC14" s="1" t="s">
        <v>245</v>
      </c>
      <c r="AD14" s="1" t="s">
        <v>84</v>
      </c>
      <c r="AE14" s="1"/>
      <c r="AF14" s="1" t="s">
        <v>246</v>
      </c>
      <c r="AG14" s="3">
        <v>42881</v>
      </c>
      <c r="AH14" s="1"/>
      <c r="AI14" s="1"/>
      <c r="AJ14" s="1"/>
      <c r="AK14" s="1"/>
      <c r="AL14" s="1"/>
      <c r="AM14" s="1"/>
      <c r="AN14" s="1"/>
    </row>
    <row r="15" spans="1:40" ht="26.25" thickBot="1">
      <c r="A15" s="2">
        <v>42882.256689814814</v>
      </c>
      <c r="B15" s="1" t="s">
        <v>231</v>
      </c>
      <c r="C15" s="3">
        <v>42879</v>
      </c>
      <c r="D15" s="1" t="s">
        <v>232</v>
      </c>
      <c r="E15" s="4">
        <v>7090</v>
      </c>
      <c r="F15" s="1" t="s">
        <v>233</v>
      </c>
      <c r="G15" s="1"/>
      <c r="H15" s="4">
        <v>477995403</v>
      </c>
      <c r="I15" s="1"/>
      <c r="J15" s="1" t="s">
        <v>234</v>
      </c>
      <c r="K15" s="1" t="s">
        <v>235</v>
      </c>
      <c r="L15" s="1" t="s">
        <v>236</v>
      </c>
      <c r="M15" s="1" t="s">
        <v>30</v>
      </c>
      <c r="N15" s="1" t="s">
        <v>237</v>
      </c>
      <c r="O15" s="4">
        <v>111201</v>
      </c>
      <c r="P15" s="1" t="s">
        <v>31</v>
      </c>
      <c r="Q15" s="1"/>
      <c r="R15" s="1"/>
      <c r="S15" s="1"/>
      <c r="T15" s="1"/>
      <c r="U15" s="1"/>
      <c r="V15" s="1"/>
      <c r="W15" s="1"/>
      <c r="X15" s="1"/>
      <c r="Y15" s="1"/>
      <c r="Z15" s="1"/>
      <c r="AA15" s="1"/>
      <c r="AB15" s="1"/>
      <c r="AC15" s="1" t="s">
        <v>238</v>
      </c>
      <c r="AD15" s="1" t="s">
        <v>32</v>
      </c>
      <c r="AE15" s="1" t="s">
        <v>44</v>
      </c>
      <c r="AF15" s="1"/>
      <c r="AG15" s="3">
        <v>42882</v>
      </c>
      <c r="AH15" s="1"/>
      <c r="AI15" s="1"/>
      <c r="AJ15" s="1"/>
      <c r="AK15" s="1"/>
      <c r="AL15" s="1"/>
      <c r="AM15" s="1"/>
      <c r="AN15" s="1"/>
    </row>
    <row r="16" spans="1:40" ht="39" thickBot="1">
      <c r="A16" s="2">
        <v>42927.428761574076</v>
      </c>
      <c r="B16" s="1" t="s">
        <v>292</v>
      </c>
      <c r="C16" s="3">
        <v>19061</v>
      </c>
      <c r="D16" s="1" t="s">
        <v>293</v>
      </c>
      <c r="E16" s="4">
        <v>1160</v>
      </c>
      <c r="F16" s="1" t="s">
        <v>294</v>
      </c>
      <c r="G16" s="1"/>
      <c r="H16" s="4">
        <v>498350510</v>
      </c>
      <c r="I16" s="1"/>
      <c r="J16" s="1" t="s">
        <v>295</v>
      </c>
      <c r="K16" s="1" t="s">
        <v>296</v>
      </c>
      <c r="L16" s="1" t="s">
        <v>297</v>
      </c>
      <c r="M16" s="1" t="s">
        <v>30</v>
      </c>
      <c r="N16" s="1" t="s">
        <v>80</v>
      </c>
      <c r="O16" s="4">
        <v>103192</v>
      </c>
      <c r="P16" s="1" t="s">
        <v>31</v>
      </c>
      <c r="Q16" s="1"/>
      <c r="R16" s="1"/>
      <c r="S16" s="1"/>
      <c r="T16" s="1"/>
      <c r="U16" s="1"/>
      <c r="V16" s="1"/>
      <c r="W16" s="1"/>
      <c r="X16" s="1"/>
      <c r="Y16" s="1"/>
      <c r="Z16" s="1"/>
      <c r="AA16" s="1"/>
      <c r="AB16" s="1"/>
      <c r="AC16" s="1" t="s">
        <v>192</v>
      </c>
      <c r="AD16" s="1" t="s">
        <v>298</v>
      </c>
      <c r="AE16" s="1"/>
      <c r="AF16" s="1" t="s">
        <v>299</v>
      </c>
      <c r="AG16" s="3">
        <v>42927</v>
      </c>
      <c r="AH16" s="1"/>
      <c r="AI16" s="1"/>
      <c r="AJ16" s="1"/>
      <c r="AK16" s="1"/>
      <c r="AL16" s="1"/>
      <c r="AM16" s="1"/>
      <c r="AN16" s="1"/>
    </row>
    <row r="17" spans="1:40" s="16" customFormat="1" ht="19.5" customHeight="1" thickBot="1">
      <c r="A17" s="10">
        <v>42510.729317129626</v>
      </c>
      <c r="B17" s="11" t="s">
        <v>343</v>
      </c>
      <c r="C17" s="12">
        <v>14720</v>
      </c>
      <c r="D17" s="15" t="s">
        <v>344</v>
      </c>
      <c r="E17" s="14">
        <v>1490</v>
      </c>
      <c r="F17" s="15" t="s">
        <v>345</v>
      </c>
      <c r="G17" s="15" t="s">
        <v>346</v>
      </c>
      <c r="H17" s="15"/>
      <c r="I17" s="15"/>
      <c r="J17" s="15" t="s">
        <v>347</v>
      </c>
      <c r="K17" s="15" t="s">
        <v>348</v>
      </c>
      <c r="L17" s="15" t="s">
        <v>349</v>
      </c>
      <c r="M17" s="15" t="s">
        <v>30</v>
      </c>
      <c r="N17" s="15" t="s">
        <v>350</v>
      </c>
      <c r="O17" s="14">
        <v>103374</v>
      </c>
      <c r="P17" s="15" t="s">
        <v>31</v>
      </c>
      <c r="Q17" s="15"/>
      <c r="R17" s="15"/>
      <c r="S17" s="15"/>
      <c r="T17" s="15"/>
      <c r="U17" s="15"/>
      <c r="V17" s="15"/>
      <c r="W17" s="15"/>
      <c r="X17" s="15"/>
      <c r="Y17" s="15"/>
      <c r="Z17" s="15"/>
      <c r="AA17" s="15"/>
      <c r="AB17" s="15"/>
      <c r="AC17" s="15" t="s">
        <v>192</v>
      </c>
      <c r="AD17" s="15" t="s">
        <v>272</v>
      </c>
      <c r="AE17" s="15" t="s">
        <v>272</v>
      </c>
      <c r="AF17" s="15"/>
      <c r="AG17" s="12">
        <v>42510</v>
      </c>
      <c r="AH17" s="14">
        <v>489</v>
      </c>
      <c r="AI17" s="15" t="s">
        <v>351</v>
      </c>
      <c r="AJ17" s="15"/>
      <c r="AL17" s="15"/>
      <c r="AM17" s="15"/>
      <c r="AN17" s="15"/>
    </row>
    <row r="18" spans="1:40" ht="26.25" thickBot="1">
      <c r="A18" s="2">
        <v>42866.589780092596</v>
      </c>
      <c r="B18" s="1" t="s">
        <v>104</v>
      </c>
      <c r="C18" s="3">
        <v>19934</v>
      </c>
      <c r="D18" s="1" t="s">
        <v>105</v>
      </c>
      <c r="E18" s="4">
        <v>1340</v>
      </c>
      <c r="F18" s="1" t="s">
        <v>106</v>
      </c>
      <c r="G18" s="1"/>
      <c r="H18" s="1" t="s">
        <v>107</v>
      </c>
      <c r="I18" s="1"/>
      <c r="J18" s="1" t="s">
        <v>108</v>
      </c>
      <c r="K18" s="1" t="s">
        <v>109</v>
      </c>
      <c r="L18" s="1" t="s">
        <v>104</v>
      </c>
      <c r="M18" s="1" t="s">
        <v>50</v>
      </c>
      <c r="N18" s="1" t="s">
        <v>110</v>
      </c>
      <c r="O18" s="1"/>
      <c r="P18" s="1" t="s">
        <v>31</v>
      </c>
      <c r="Q18" s="1"/>
      <c r="R18" s="1"/>
      <c r="S18" s="1"/>
      <c r="T18" s="1"/>
      <c r="U18" s="1"/>
      <c r="V18" s="1"/>
      <c r="W18" s="1"/>
      <c r="X18" s="1"/>
      <c r="Y18" s="1"/>
      <c r="Z18" s="1"/>
      <c r="AA18" s="1"/>
      <c r="AB18" s="1"/>
      <c r="AC18" s="1" t="s">
        <v>111</v>
      </c>
      <c r="AD18" s="1" t="s">
        <v>112</v>
      </c>
      <c r="AE18" s="1" t="s">
        <v>44</v>
      </c>
      <c r="AF18" s="1"/>
      <c r="AG18" s="3">
        <v>42866</v>
      </c>
      <c r="AH18" s="1"/>
      <c r="AI18" s="1"/>
      <c r="AJ18" s="1"/>
      <c r="AK18" s="1"/>
      <c r="AL18" s="1"/>
      <c r="AM18" s="1"/>
      <c r="AN18" s="1"/>
    </row>
    <row r="19" spans="1:40" ht="51.75" thickBot="1">
      <c r="A19" s="2">
        <v>42866.63451388889</v>
      </c>
      <c r="B19" s="1" t="s">
        <v>113</v>
      </c>
      <c r="C19" s="3">
        <v>20211</v>
      </c>
      <c r="D19" s="1" t="s">
        <v>114</v>
      </c>
      <c r="E19" s="4">
        <v>1081</v>
      </c>
      <c r="F19" s="1" t="s">
        <v>115</v>
      </c>
      <c r="G19" s="4">
        <v>24103482</v>
      </c>
      <c r="H19" s="4">
        <v>495894620</v>
      </c>
      <c r="I19" s="1"/>
      <c r="J19" s="1" t="s">
        <v>116</v>
      </c>
      <c r="K19" s="1" t="s">
        <v>117</v>
      </c>
      <c r="L19" s="1" t="s">
        <v>113</v>
      </c>
      <c r="M19" s="1" t="s">
        <v>30</v>
      </c>
      <c r="N19" s="1" t="s">
        <v>118</v>
      </c>
      <c r="O19" s="4">
        <v>104112</v>
      </c>
      <c r="P19" s="1" t="s">
        <v>81</v>
      </c>
      <c r="Q19" s="1"/>
      <c r="R19" s="1"/>
      <c r="S19" s="1"/>
      <c r="T19" s="1"/>
      <c r="U19" s="1"/>
      <c r="V19" s="1"/>
      <c r="W19" s="1"/>
      <c r="X19" s="1"/>
      <c r="Y19" s="1" t="s">
        <v>119</v>
      </c>
      <c r="Z19" s="1" t="s">
        <v>120</v>
      </c>
      <c r="AA19" s="1"/>
      <c r="AB19" s="1" t="s">
        <v>83</v>
      </c>
      <c r="AC19" s="1" t="s">
        <v>42</v>
      </c>
      <c r="AD19" s="1" t="s">
        <v>32</v>
      </c>
      <c r="AE19" s="1" t="s">
        <v>44</v>
      </c>
      <c r="AF19" s="1" t="s">
        <v>121</v>
      </c>
      <c r="AG19" s="3">
        <v>42866</v>
      </c>
      <c r="AH19" s="1"/>
      <c r="AI19" s="1"/>
      <c r="AJ19" s="1"/>
      <c r="AK19" s="1"/>
      <c r="AL19" s="1"/>
      <c r="AM19" s="1"/>
      <c r="AN19" s="1"/>
    </row>
    <row r="20" spans="1:40" ht="51.75" thickBot="1">
      <c r="A20" s="2">
        <v>42866.43609953704</v>
      </c>
      <c r="B20" s="1" t="s">
        <v>73</v>
      </c>
      <c r="C20" s="3">
        <v>23508</v>
      </c>
      <c r="D20" s="1" t="s">
        <v>74</v>
      </c>
      <c r="E20" s="4">
        <v>1030</v>
      </c>
      <c r="F20" s="1" t="s">
        <v>75</v>
      </c>
      <c r="G20" s="1"/>
      <c r="H20" s="1" t="s">
        <v>76</v>
      </c>
      <c r="I20" s="1"/>
      <c r="J20" s="1" t="s">
        <v>77</v>
      </c>
      <c r="K20" s="1" t="s">
        <v>78</v>
      </c>
      <c r="L20" s="1" t="s">
        <v>79</v>
      </c>
      <c r="M20" s="1" t="s">
        <v>50</v>
      </c>
      <c r="N20" s="1" t="s">
        <v>80</v>
      </c>
      <c r="O20" s="4">
        <v>100265</v>
      </c>
      <c r="P20" s="1" t="s">
        <v>81</v>
      </c>
      <c r="Q20" s="1"/>
      <c r="R20" s="1"/>
      <c r="S20" s="1"/>
      <c r="T20" s="1"/>
      <c r="U20" s="1"/>
      <c r="V20" s="1"/>
      <c r="W20" s="1"/>
      <c r="X20" s="1"/>
      <c r="Y20" s="1" t="s">
        <v>80</v>
      </c>
      <c r="Z20" s="1" t="s">
        <v>82</v>
      </c>
      <c r="AA20" s="1"/>
      <c r="AB20" s="1" t="s">
        <v>83</v>
      </c>
      <c r="AC20" s="1" t="s">
        <v>42</v>
      </c>
      <c r="AD20" s="1" t="s">
        <v>84</v>
      </c>
      <c r="AE20" s="1" t="s">
        <v>44</v>
      </c>
      <c r="AF20" s="1"/>
      <c r="AG20" s="3">
        <v>42866</v>
      </c>
      <c r="AH20" s="1"/>
      <c r="AI20" s="1"/>
      <c r="AJ20" s="1"/>
      <c r="AK20" s="1"/>
      <c r="AL20" s="1"/>
      <c r="AM20" s="1"/>
      <c r="AN20" s="1"/>
    </row>
    <row r="21" spans="1:40" ht="51.75" thickBot="1">
      <c r="A21" s="2">
        <v>42865.959502314814</v>
      </c>
      <c r="B21" s="1" t="s">
        <v>33</v>
      </c>
      <c r="C21" s="3">
        <v>23112</v>
      </c>
      <c r="D21" s="1" t="s">
        <v>34</v>
      </c>
      <c r="E21" s="4">
        <v>1341</v>
      </c>
      <c r="F21" s="1" t="s">
        <v>35</v>
      </c>
      <c r="G21" s="1" t="s">
        <v>36</v>
      </c>
      <c r="H21" s="1" t="s">
        <v>37</v>
      </c>
      <c r="I21" s="1"/>
      <c r="J21" s="1" t="s">
        <v>38</v>
      </c>
      <c r="K21" s="1" t="s">
        <v>39</v>
      </c>
      <c r="L21" s="1" t="s">
        <v>40</v>
      </c>
      <c r="M21" s="1" t="s">
        <v>30</v>
      </c>
      <c r="N21" s="1" t="s">
        <v>41</v>
      </c>
      <c r="O21" s="4">
        <v>104144</v>
      </c>
      <c r="P21" s="1" t="s">
        <v>31</v>
      </c>
      <c r="Q21" s="1"/>
      <c r="R21" s="1"/>
      <c r="S21" s="1"/>
      <c r="T21" s="1"/>
      <c r="U21" s="1"/>
      <c r="V21" s="1"/>
      <c r="W21" s="1"/>
      <c r="X21" s="1"/>
      <c r="Y21" s="1"/>
      <c r="Z21" s="1"/>
      <c r="AA21" s="1"/>
      <c r="AB21" s="1"/>
      <c r="AC21" s="1" t="s">
        <v>42</v>
      </c>
      <c r="AD21" s="1" t="s">
        <v>43</v>
      </c>
      <c r="AE21" s="1" t="s">
        <v>44</v>
      </c>
      <c r="AF21" s="1"/>
      <c r="AG21" s="3">
        <v>42865</v>
      </c>
      <c r="AH21" s="1"/>
      <c r="AI21" s="1"/>
      <c r="AJ21" s="1"/>
      <c r="AK21" s="1"/>
      <c r="AL21" s="1"/>
      <c r="AM21" s="1"/>
      <c r="AN21" s="1"/>
    </row>
    <row r="22" spans="1:40" ht="51.75" thickBot="1">
      <c r="A22" s="2">
        <v>42868.420486111114</v>
      </c>
      <c r="B22" s="1" t="s">
        <v>144</v>
      </c>
      <c r="C22" s="3">
        <v>23478</v>
      </c>
      <c r="D22" s="1" t="s">
        <v>145</v>
      </c>
      <c r="E22" s="4">
        <v>1060</v>
      </c>
      <c r="F22" s="1" t="s">
        <v>146</v>
      </c>
      <c r="G22" s="1"/>
      <c r="H22" s="1" t="s">
        <v>147</v>
      </c>
      <c r="I22" s="1"/>
      <c r="J22" s="1" t="s">
        <v>148</v>
      </c>
      <c r="K22" s="1" t="s">
        <v>149</v>
      </c>
      <c r="L22" s="1" t="s">
        <v>150</v>
      </c>
      <c r="M22" s="1" t="s">
        <v>50</v>
      </c>
      <c r="N22" s="1" t="s">
        <v>151</v>
      </c>
      <c r="O22" s="4">
        <v>110153</v>
      </c>
      <c r="P22" s="1" t="s">
        <v>31</v>
      </c>
      <c r="Q22" s="1"/>
      <c r="R22" s="1"/>
      <c r="S22" s="1"/>
      <c r="T22" s="1"/>
      <c r="U22" s="1"/>
      <c r="V22" s="1"/>
      <c r="W22" s="1"/>
      <c r="X22" s="1"/>
      <c r="Y22" s="1"/>
      <c r="Z22" s="1"/>
      <c r="AA22" s="1"/>
      <c r="AB22" s="1"/>
      <c r="AC22" s="1" t="s">
        <v>152</v>
      </c>
      <c r="AD22" s="1" t="s">
        <v>153</v>
      </c>
      <c r="AE22" s="1" t="s">
        <v>62</v>
      </c>
      <c r="AF22" s="1" t="s">
        <v>154</v>
      </c>
      <c r="AG22" s="3">
        <v>42868</v>
      </c>
      <c r="AH22" s="1"/>
      <c r="AI22" s="1"/>
      <c r="AJ22" s="1"/>
      <c r="AK22" s="1"/>
      <c r="AL22" s="1"/>
      <c r="AM22" s="1"/>
      <c r="AN22" s="1"/>
    </row>
    <row r="23" spans="1:33" ht="12.75">
      <c r="A23" s="7">
        <v>42882.392743055556</v>
      </c>
      <c r="B23" t="s">
        <v>247</v>
      </c>
      <c r="C23" s="8">
        <v>27483</v>
      </c>
      <c r="D23" t="s">
        <v>248</v>
      </c>
      <c r="E23">
        <v>1140</v>
      </c>
      <c r="F23" t="s">
        <v>249</v>
      </c>
      <c r="H23" t="s">
        <v>250</v>
      </c>
      <c r="J23" t="s">
        <v>251</v>
      </c>
      <c r="K23" t="s">
        <v>252</v>
      </c>
      <c r="L23" t="s">
        <v>247</v>
      </c>
      <c r="M23" t="s">
        <v>30</v>
      </c>
      <c r="N23" t="s">
        <v>190</v>
      </c>
      <c r="O23">
        <v>105630</v>
      </c>
      <c r="P23" t="s">
        <v>31</v>
      </c>
      <c r="AC23" t="s">
        <v>253</v>
      </c>
      <c r="AD23" t="s">
        <v>254</v>
      </c>
      <c r="AE23" t="s">
        <v>44</v>
      </c>
      <c r="AG23" s="8">
        <v>42882</v>
      </c>
    </row>
    <row r="24" spans="1:33" ht="13.5" thickBot="1">
      <c r="A24" s="7">
        <v>42884.50077546296</v>
      </c>
      <c r="B24" t="s">
        <v>264</v>
      </c>
      <c r="C24" s="8">
        <v>21375</v>
      </c>
      <c r="D24" t="s">
        <v>265</v>
      </c>
      <c r="E24">
        <v>1140</v>
      </c>
      <c r="F24" t="s">
        <v>75</v>
      </c>
      <c r="G24">
        <v>32477251236</v>
      </c>
      <c r="I24">
        <v>32477251236</v>
      </c>
      <c r="J24" t="s">
        <v>266</v>
      </c>
      <c r="K24" t="s">
        <v>267</v>
      </c>
      <c r="L24" t="s">
        <v>268</v>
      </c>
      <c r="M24" t="s">
        <v>30</v>
      </c>
      <c r="N24" t="s">
        <v>269</v>
      </c>
      <c r="P24" t="s">
        <v>31</v>
      </c>
      <c r="AC24" t="s">
        <v>270</v>
      </c>
      <c r="AD24" t="s">
        <v>271</v>
      </c>
      <c r="AE24" t="s">
        <v>272</v>
      </c>
      <c r="AG24" s="8">
        <v>42884</v>
      </c>
    </row>
    <row r="25" spans="1:40" ht="39" thickBot="1">
      <c r="A25" s="2">
        <v>42878.32938657407</v>
      </c>
      <c r="B25" s="1" t="s">
        <v>203</v>
      </c>
      <c r="C25" s="3">
        <v>30374</v>
      </c>
      <c r="D25" s="1" t="s">
        <v>204</v>
      </c>
      <c r="E25" s="4">
        <v>1070</v>
      </c>
      <c r="F25" s="1" t="s">
        <v>75</v>
      </c>
      <c r="G25" s="1"/>
      <c r="H25" s="1" t="s">
        <v>205</v>
      </c>
      <c r="I25" s="1"/>
      <c r="J25" s="1" t="s">
        <v>206</v>
      </c>
      <c r="K25" s="1" t="s">
        <v>207</v>
      </c>
      <c r="L25" s="1" t="s">
        <v>208</v>
      </c>
      <c r="M25" s="1" t="s">
        <v>30</v>
      </c>
      <c r="N25" s="1" t="s">
        <v>209</v>
      </c>
      <c r="O25" s="4">
        <v>116765</v>
      </c>
      <c r="P25" s="1" t="s">
        <v>138</v>
      </c>
      <c r="Q25" s="1" t="s">
        <v>209</v>
      </c>
      <c r="R25" s="1" t="s">
        <v>139</v>
      </c>
      <c r="S25" s="1" t="s">
        <v>210</v>
      </c>
      <c r="T25" s="1" t="s">
        <v>83</v>
      </c>
      <c r="U25" s="1"/>
      <c r="V25" s="1"/>
      <c r="W25" s="1"/>
      <c r="X25" s="1"/>
      <c r="Y25" s="1"/>
      <c r="Z25" s="1"/>
      <c r="AA25" s="1"/>
      <c r="AB25" s="1"/>
      <c r="AC25" s="1" t="s">
        <v>211</v>
      </c>
      <c r="AD25" s="1" t="s">
        <v>32</v>
      </c>
      <c r="AE25" s="1" t="s">
        <v>62</v>
      </c>
      <c r="AF25" s="1"/>
      <c r="AG25" s="3">
        <v>42878</v>
      </c>
      <c r="AH25" s="1"/>
      <c r="AI25" s="1"/>
      <c r="AJ25" s="1"/>
      <c r="AK25" s="1"/>
      <c r="AL25" s="1"/>
      <c r="AM25" s="1"/>
      <c r="AN25" s="1"/>
    </row>
    <row r="26" spans="1:40" ht="39" thickBot="1">
      <c r="A26" s="2">
        <v>42879.47733796296</v>
      </c>
      <c r="B26" s="1" t="s">
        <v>212</v>
      </c>
      <c r="C26" s="3">
        <v>34892</v>
      </c>
      <c r="D26" s="1" t="s">
        <v>213</v>
      </c>
      <c r="E26" s="4">
        <v>1342</v>
      </c>
      <c r="F26" s="1" t="s">
        <v>133</v>
      </c>
      <c r="G26" s="1"/>
      <c r="H26" s="4">
        <v>498297013</v>
      </c>
      <c r="I26" s="1"/>
      <c r="J26" s="1" t="s">
        <v>214</v>
      </c>
      <c r="K26" s="1" t="s">
        <v>215</v>
      </c>
      <c r="L26" s="1" t="s">
        <v>216</v>
      </c>
      <c r="M26" s="1" t="s">
        <v>30</v>
      </c>
      <c r="N26" s="1" t="s">
        <v>217</v>
      </c>
      <c r="O26" s="1"/>
      <c r="P26" s="1" t="s">
        <v>92</v>
      </c>
      <c r="Q26" s="1" t="s">
        <v>217</v>
      </c>
      <c r="R26" s="1" t="s">
        <v>218</v>
      </c>
      <c r="S26" s="1" t="s">
        <v>219</v>
      </c>
      <c r="T26" s="1" t="s">
        <v>191</v>
      </c>
      <c r="U26" s="1" t="s">
        <v>220</v>
      </c>
      <c r="V26" s="1" t="s">
        <v>221</v>
      </c>
      <c r="W26" s="1" t="s">
        <v>222</v>
      </c>
      <c r="X26" s="1" t="s">
        <v>83</v>
      </c>
      <c r="Y26" s="1"/>
      <c r="Z26" s="1"/>
      <c r="AA26" s="1"/>
      <c r="AB26" s="1"/>
      <c r="AC26" s="1" t="s">
        <v>60</v>
      </c>
      <c r="AD26" s="1" t="s">
        <v>32</v>
      </c>
      <c r="AE26" s="1" t="s">
        <v>62</v>
      </c>
      <c r="AF26" s="1" t="s">
        <v>223</v>
      </c>
      <c r="AG26" s="3">
        <v>42910</v>
      </c>
      <c r="AH26" s="1"/>
      <c r="AI26" s="1"/>
      <c r="AJ26" s="1"/>
      <c r="AK26" s="1"/>
      <c r="AL26" s="1"/>
      <c r="AM26" s="1"/>
      <c r="AN26" s="1"/>
    </row>
    <row r="27" spans="1:40" s="16" customFormat="1" ht="19.5" customHeight="1" thickBot="1">
      <c r="A27" s="10"/>
      <c r="B27" s="11" t="s">
        <v>321</v>
      </c>
      <c r="C27" s="12">
        <v>19221</v>
      </c>
      <c r="D27" s="13" t="s">
        <v>322</v>
      </c>
      <c r="E27" s="14">
        <v>1030</v>
      </c>
      <c r="F27" s="15" t="s">
        <v>75</v>
      </c>
      <c r="G27" s="15"/>
      <c r="H27" s="15" t="s">
        <v>323</v>
      </c>
      <c r="I27" s="15"/>
      <c r="J27" s="15" t="s">
        <v>324</v>
      </c>
      <c r="K27" s="15" t="s">
        <v>325</v>
      </c>
      <c r="L27" s="15" t="s">
        <v>326</v>
      </c>
      <c r="M27" s="15" t="s">
        <v>327</v>
      </c>
      <c r="N27" s="15" t="s">
        <v>328</v>
      </c>
      <c r="O27" s="14">
        <v>108137</v>
      </c>
      <c r="P27" s="15"/>
      <c r="Q27" s="15"/>
      <c r="R27" s="15"/>
      <c r="S27" s="15"/>
      <c r="T27" s="15"/>
      <c r="U27" s="15"/>
      <c r="V27" s="15"/>
      <c r="W27" s="15"/>
      <c r="X27" s="15"/>
      <c r="Y27" s="15"/>
      <c r="Z27" s="15"/>
      <c r="AA27" s="15"/>
      <c r="AB27" s="15"/>
      <c r="AC27" s="15" t="s">
        <v>289</v>
      </c>
      <c r="AD27" s="15" t="s">
        <v>44</v>
      </c>
      <c r="AE27" s="15" t="s">
        <v>44</v>
      </c>
      <c r="AF27" s="15"/>
      <c r="AG27" s="12"/>
      <c r="AH27" s="14">
        <v>334</v>
      </c>
      <c r="AI27" s="15" t="s">
        <v>329</v>
      </c>
      <c r="AJ27" s="15"/>
      <c r="AL27" s="15"/>
      <c r="AM27" s="15"/>
      <c r="AN27" s="15"/>
    </row>
    <row r="28" spans="1:33" ht="13.5" thickBot="1">
      <c r="A28" s="7">
        <v>42883.297789351855</v>
      </c>
      <c r="B28" t="s">
        <v>255</v>
      </c>
      <c r="C28" s="8">
        <v>29157</v>
      </c>
      <c r="D28" t="s">
        <v>256</v>
      </c>
      <c r="E28">
        <v>1325</v>
      </c>
      <c r="F28" t="s">
        <v>257</v>
      </c>
      <c r="H28" t="s">
        <v>258</v>
      </c>
      <c r="J28" t="s">
        <v>259</v>
      </c>
      <c r="K28" t="s">
        <v>260</v>
      </c>
      <c r="L28" t="s">
        <v>261</v>
      </c>
      <c r="M28" t="s">
        <v>30</v>
      </c>
      <c r="N28" t="s">
        <v>110</v>
      </c>
      <c r="O28">
        <v>106219</v>
      </c>
      <c r="P28" t="s">
        <v>31</v>
      </c>
      <c r="AC28" t="s">
        <v>42</v>
      </c>
      <c r="AD28" t="s">
        <v>262</v>
      </c>
      <c r="AE28" t="s">
        <v>44</v>
      </c>
      <c r="AF28" t="s">
        <v>263</v>
      </c>
      <c r="AG28" s="8">
        <v>42883</v>
      </c>
    </row>
    <row r="29" spans="1:40" ht="39" thickBot="1">
      <c r="A29" s="2">
        <v>42866.39581018518</v>
      </c>
      <c r="B29" s="1" t="s">
        <v>64</v>
      </c>
      <c r="C29" s="3">
        <v>30728</v>
      </c>
      <c r="D29" s="1" t="s">
        <v>65</v>
      </c>
      <c r="E29" s="4">
        <v>1330</v>
      </c>
      <c r="F29" s="1" t="s">
        <v>66</v>
      </c>
      <c r="G29" s="1"/>
      <c r="H29" s="1" t="s">
        <v>67</v>
      </c>
      <c r="I29" s="1"/>
      <c r="J29" s="1" t="s">
        <v>68</v>
      </c>
      <c r="K29" s="1" t="s">
        <v>69</v>
      </c>
      <c r="L29" s="1" t="s">
        <v>64</v>
      </c>
      <c r="M29" s="1" t="s">
        <v>30</v>
      </c>
      <c r="N29" s="1" t="s">
        <v>66</v>
      </c>
      <c r="O29" s="4">
        <v>116790</v>
      </c>
      <c r="P29" s="1" t="s">
        <v>31</v>
      </c>
      <c r="Q29" s="1"/>
      <c r="R29" s="1"/>
      <c r="S29" s="1"/>
      <c r="T29" s="1"/>
      <c r="U29" s="1"/>
      <c r="V29" s="1"/>
      <c r="W29" s="1"/>
      <c r="X29" s="1"/>
      <c r="Y29" s="1"/>
      <c r="Z29" s="1"/>
      <c r="AA29" s="1"/>
      <c r="AB29" s="1"/>
      <c r="AC29" s="1" t="s">
        <v>70</v>
      </c>
      <c r="AD29" s="1" t="s">
        <v>71</v>
      </c>
      <c r="AE29" s="1" t="s">
        <v>62</v>
      </c>
      <c r="AF29" s="1" t="s">
        <v>72</v>
      </c>
      <c r="AG29" s="3">
        <v>42866</v>
      </c>
      <c r="AH29" s="1"/>
      <c r="AI29" s="1"/>
      <c r="AJ29" s="1"/>
      <c r="AK29" s="1"/>
      <c r="AL29" s="1"/>
      <c r="AM29" s="1"/>
      <c r="AN29" s="1"/>
    </row>
    <row r="30" spans="1:40" ht="26.25" thickBot="1">
      <c r="A30" s="2">
        <v>42871.328935185185</v>
      </c>
      <c r="B30" s="1" t="s">
        <v>176</v>
      </c>
      <c r="C30" s="3">
        <v>20594</v>
      </c>
      <c r="D30" s="1" t="s">
        <v>177</v>
      </c>
      <c r="E30" s="4">
        <v>1332</v>
      </c>
      <c r="F30" s="1" t="s">
        <v>178</v>
      </c>
      <c r="G30" s="4">
        <v>26532991</v>
      </c>
      <c r="H30" s="4">
        <v>473821104</v>
      </c>
      <c r="I30" s="1"/>
      <c r="J30" s="1" t="s">
        <v>179</v>
      </c>
      <c r="K30" s="1" t="s">
        <v>180</v>
      </c>
      <c r="L30" s="1" t="s">
        <v>181</v>
      </c>
      <c r="M30" s="1" t="s">
        <v>30</v>
      </c>
      <c r="N30" s="1" t="s">
        <v>172</v>
      </c>
      <c r="O30" s="4">
        <v>116789</v>
      </c>
      <c r="P30" s="1" t="s">
        <v>31</v>
      </c>
      <c r="Q30" s="1"/>
      <c r="R30" s="1"/>
      <c r="S30" s="1"/>
      <c r="T30" s="1"/>
      <c r="U30" s="1"/>
      <c r="V30" s="1"/>
      <c r="W30" s="1"/>
      <c r="X30" s="1"/>
      <c r="Y30" s="1"/>
      <c r="Z30" s="1"/>
      <c r="AA30" s="1"/>
      <c r="AB30" s="1"/>
      <c r="AC30" s="1" t="s">
        <v>182</v>
      </c>
      <c r="AD30" s="1" t="s">
        <v>183</v>
      </c>
      <c r="AE30" s="1" t="s">
        <v>62</v>
      </c>
      <c r="AF30" s="1" t="s">
        <v>183</v>
      </c>
      <c r="AG30" s="3">
        <v>42871</v>
      </c>
      <c r="AH30" s="1"/>
      <c r="AI30" s="1"/>
      <c r="AJ30" s="1"/>
      <c r="AK30" s="1"/>
      <c r="AL30" s="1"/>
      <c r="AM30" s="1"/>
      <c r="AN30" s="1"/>
    </row>
    <row r="31" spans="1:40" ht="39" thickBot="1">
      <c r="A31" s="2">
        <v>42873.593136574076</v>
      </c>
      <c r="B31" s="1" t="s">
        <v>184</v>
      </c>
      <c r="C31" s="3">
        <v>27642</v>
      </c>
      <c r="D31" s="1" t="s">
        <v>185</v>
      </c>
      <c r="E31" s="4">
        <v>1490</v>
      </c>
      <c r="F31" s="1" t="s">
        <v>186</v>
      </c>
      <c r="G31" s="1"/>
      <c r="H31" s="4">
        <v>491598073</v>
      </c>
      <c r="I31" s="1"/>
      <c r="J31" s="1" t="s">
        <v>187</v>
      </c>
      <c r="K31" s="1" t="s">
        <v>188</v>
      </c>
      <c r="L31" s="1" t="s">
        <v>184</v>
      </c>
      <c r="M31" s="1" t="s">
        <v>30</v>
      </c>
      <c r="N31" s="1" t="s">
        <v>189</v>
      </c>
      <c r="O31" s="4">
        <v>110445</v>
      </c>
      <c r="P31" s="1" t="s">
        <v>31</v>
      </c>
      <c r="Q31" s="1" t="s">
        <v>190</v>
      </c>
      <c r="R31" s="1" t="s">
        <v>120</v>
      </c>
      <c r="S31" s="1"/>
      <c r="T31" s="1" t="s">
        <v>191</v>
      </c>
      <c r="U31" s="1"/>
      <c r="V31" s="1"/>
      <c r="W31" s="1"/>
      <c r="X31" s="1"/>
      <c r="Y31" s="1"/>
      <c r="Z31" s="1"/>
      <c r="AA31" s="1"/>
      <c r="AB31" s="1"/>
      <c r="AC31" s="1" t="s">
        <v>192</v>
      </c>
      <c r="AD31" s="1" t="s">
        <v>193</v>
      </c>
      <c r="AE31" s="1" t="s">
        <v>62</v>
      </c>
      <c r="AF31" s="1"/>
      <c r="AG31" s="3">
        <v>42873</v>
      </c>
      <c r="AH31" s="1"/>
      <c r="AI31" s="1"/>
      <c r="AJ31" s="1"/>
      <c r="AK31" s="1"/>
      <c r="AL31" s="1"/>
      <c r="AM31" s="1"/>
      <c r="AN31" s="1"/>
    </row>
    <row r="32" spans="1:40" ht="39" thickBot="1">
      <c r="A32" s="2">
        <v>42881.69157407407</v>
      </c>
      <c r="B32" s="1" t="s">
        <v>224</v>
      </c>
      <c r="C32" s="3">
        <v>28166</v>
      </c>
      <c r="D32" s="1" t="s">
        <v>225</v>
      </c>
      <c r="E32" s="4">
        <v>1601</v>
      </c>
      <c r="F32" s="1" t="s">
        <v>226</v>
      </c>
      <c r="G32" s="4">
        <v>471872182</v>
      </c>
      <c r="H32" s="1"/>
      <c r="I32" s="4">
        <v>471872182</v>
      </c>
      <c r="J32" s="1" t="s">
        <v>227</v>
      </c>
      <c r="K32" s="1" t="s">
        <v>228</v>
      </c>
      <c r="L32" s="1" t="s">
        <v>224</v>
      </c>
      <c r="M32" s="1" t="s">
        <v>30</v>
      </c>
      <c r="N32" s="1" t="s">
        <v>229</v>
      </c>
      <c r="O32" s="4">
        <v>108873</v>
      </c>
      <c r="P32" s="1" t="s">
        <v>138</v>
      </c>
      <c r="Q32" s="1" t="s">
        <v>229</v>
      </c>
      <c r="R32" s="1" t="s">
        <v>120</v>
      </c>
      <c r="S32" s="1"/>
      <c r="T32" s="1" t="s">
        <v>83</v>
      </c>
      <c r="U32" s="1"/>
      <c r="V32" s="1"/>
      <c r="W32" s="1"/>
      <c r="X32" s="1"/>
      <c r="Y32" s="1"/>
      <c r="Z32" s="1"/>
      <c r="AA32" s="1"/>
      <c r="AB32" s="1"/>
      <c r="AC32" s="1" t="s">
        <v>230</v>
      </c>
      <c r="AD32" s="1" t="s">
        <v>32</v>
      </c>
      <c r="AE32" s="1" t="s">
        <v>62</v>
      </c>
      <c r="AF32" s="1"/>
      <c r="AG32" s="3">
        <v>42881</v>
      </c>
      <c r="AH32" s="1"/>
      <c r="AI32" s="1"/>
      <c r="AJ32" s="1"/>
      <c r="AK32" s="1"/>
      <c r="AL32" s="1"/>
      <c r="AM32" s="1"/>
      <c r="AN32" s="1"/>
    </row>
    <row r="33" spans="1:40" ht="39" thickBot="1">
      <c r="A33" s="2">
        <v>42866.31178240741</v>
      </c>
      <c r="B33" s="1" t="s">
        <v>53</v>
      </c>
      <c r="C33" s="3">
        <v>42885</v>
      </c>
      <c r="D33" s="1" t="s">
        <v>54</v>
      </c>
      <c r="E33" s="4">
        <v>1970</v>
      </c>
      <c r="F33" s="1" t="s">
        <v>55</v>
      </c>
      <c r="G33" s="1"/>
      <c r="H33" s="1" t="s">
        <v>56</v>
      </c>
      <c r="I33" s="1"/>
      <c r="J33" s="1" t="s">
        <v>57</v>
      </c>
      <c r="K33" s="1" t="s">
        <v>58</v>
      </c>
      <c r="L33" s="1" t="s">
        <v>53</v>
      </c>
      <c r="M33" s="1" t="s">
        <v>30</v>
      </c>
      <c r="N33" s="1" t="s">
        <v>59</v>
      </c>
      <c r="O33" s="4">
        <v>105645</v>
      </c>
      <c r="P33" s="1" t="s">
        <v>31</v>
      </c>
      <c r="Q33" s="1"/>
      <c r="R33" s="1"/>
      <c r="S33" s="1"/>
      <c r="T33" s="1"/>
      <c r="U33" s="1"/>
      <c r="V33" s="1"/>
      <c r="W33" s="1"/>
      <c r="X33" s="1"/>
      <c r="Y33" s="1"/>
      <c r="Z33" s="1"/>
      <c r="AA33" s="1"/>
      <c r="AB33" s="1"/>
      <c r="AC33" s="1" t="s">
        <v>60</v>
      </c>
      <c r="AD33" s="1" t="s">
        <v>61</v>
      </c>
      <c r="AE33" s="1" t="s">
        <v>62</v>
      </c>
      <c r="AF33" s="1" t="s">
        <v>63</v>
      </c>
      <c r="AG33" s="3">
        <v>42866</v>
      </c>
      <c r="AH33" s="1"/>
      <c r="AI33" s="1"/>
      <c r="AJ33" s="1"/>
      <c r="AK33" s="1"/>
      <c r="AL33" s="1"/>
      <c r="AM33" s="1"/>
      <c r="AN33" s="1"/>
    </row>
    <row r="34" spans="1:40" ht="90" thickBot="1">
      <c r="A34" s="2">
        <v>42865.98851851852</v>
      </c>
      <c r="B34" s="1" t="s">
        <v>45</v>
      </c>
      <c r="C34" s="3">
        <v>17082</v>
      </c>
      <c r="D34" s="1" t="s">
        <v>46</v>
      </c>
      <c r="E34" s="4">
        <v>1000</v>
      </c>
      <c r="F34" s="1" t="s">
        <v>47</v>
      </c>
      <c r="G34" s="4">
        <v>23507670</v>
      </c>
      <c r="H34" s="4">
        <v>477252400</v>
      </c>
      <c r="I34" s="1"/>
      <c r="J34" s="1" t="s">
        <v>48</v>
      </c>
      <c r="K34" s="1" t="s">
        <v>49</v>
      </c>
      <c r="L34" s="1" t="s">
        <v>45</v>
      </c>
      <c r="M34" s="1" t="s">
        <v>50</v>
      </c>
      <c r="N34" s="1" t="s">
        <v>51</v>
      </c>
      <c r="O34" s="4">
        <v>106213</v>
      </c>
      <c r="P34" s="1" t="s">
        <v>31</v>
      </c>
      <c r="Q34" s="1"/>
      <c r="R34" s="1"/>
      <c r="S34" s="1"/>
      <c r="T34" s="1"/>
      <c r="U34" s="1"/>
      <c r="V34" s="1"/>
      <c r="W34" s="1"/>
      <c r="X34" s="1"/>
      <c r="Y34" s="1"/>
      <c r="Z34" s="1"/>
      <c r="AA34" s="1"/>
      <c r="AB34" s="1"/>
      <c r="AC34" s="1" t="s">
        <v>42</v>
      </c>
      <c r="AD34" s="4">
        <v>3</v>
      </c>
      <c r="AE34" s="1" t="s">
        <v>44</v>
      </c>
      <c r="AF34" s="1" t="s">
        <v>52</v>
      </c>
      <c r="AG34" s="3">
        <v>42865</v>
      </c>
      <c r="AH34" s="1"/>
      <c r="AI34" s="1"/>
      <c r="AJ34" s="1"/>
      <c r="AK34" s="1"/>
      <c r="AL34" s="1"/>
      <c r="AM34" s="1"/>
      <c r="AN34" s="1"/>
    </row>
    <row r="35" spans="1:40" ht="51.75" thickBot="1">
      <c r="A35" s="2">
        <v>42870.481412037036</v>
      </c>
      <c r="B35" s="1" t="s">
        <v>166</v>
      </c>
      <c r="C35" s="3">
        <v>21524</v>
      </c>
      <c r="D35" s="1" t="s">
        <v>167</v>
      </c>
      <c r="E35" s="4">
        <v>1435</v>
      </c>
      <c r="F35" s="1" t="s">
        <v>168</v>
      </c>
      <c r="G35" s="1"/>
      <c r="H35" s="4">
        <v>475483332</v>
      </c>
      <c r="I35" s="1"/>
      <c r="J35" s="1" t="s">
        <v>169</v>
      </c>
      <c r="K35" s="1" t="s">
        <v>170</v>
      </c>
      <c r="L35" s="1" t="s">
        <v>171</v>
      </c>
      <c r="M35" s="1" t="s">
        <v>30</v>
      </c>
      <c r="N35" s="1" t="s">
        <v>172</v>
      </c>
      <c r="O35" s="4">
        <v>106237</v>
      </c>
      <c r="P35" s="1" t="s">
        <v>92</v>
      </c>
      <c r="Q35" s="1"/>
      <c r="R35" s="1"/>
      <c r="S35" s="1"/>
      <c r="T35" s="1"/>
      <c r="U35" s="1" t="s">
        <v>172</v>
      </c>
      <c r="V35" s="1" t="s">
        <v>82</v>
      </c>
      <c r="W35" s="1" t="s">
        <v>173</v>
      </c>
      <c r="X35" s="1" t="s">
        <v>83</v>
      </c>
      <c r="Y35" s="1"/>
      <c r="Z35" s="1"/>
      <c r="AA35" s="1"/>
      <c r="AB35" s="1"/>
      <c r="AC35" s="1" t="s">
        <v>174</v>
      </c>
      <c r="AD35" s="1" t="s">
        <v>84</v>
      </c>
      <c r="AE35" s="1" t="s">
        <v>44</v>
      </c>
      <c r="AF35" s="1" t="s">
        <v>175</v>
      </c>
      <c r="AG35" s="3">
        <v>42870</v>
      </c>
      <c r="AH35" s="1"/>
      <c r="AI35" s="1"/>
      <c r="AJ35" s="1"/>
      <c r="AK35" s="1"/>
      <c r="AL35" s="1"/>
      <c r="AM35" s="1"/>
      <c r="AN35" s="1"/>
    </row>
  </sheetData>
  <sheetProtection/>
  <printOptions/>
  <pageMargins left="0.787401575" right="0.787401575" top="0.984251969" bottom="0.984251969" header="0.4921259845" footer="0.4921259845"/>
  <pageSetup orientation="portrait" paperSize="9" r:id="rId1"/>
</worksheet>
</file>

<file path=xl/worksheets/sheet2.xml><?xml version="1.0" encoding="utf-8"?>
<worksheet xmlns="http://schemas.openxmlformats.org/spreadsheetml/2006/main" xmlns:r="http://schemas.openxmlformats.org/officeDocument/2006/relationships">
  <dimension ref="A1:C33"/>
  <sheetViews>
    <sheetView zoomScalePageLayoutView="0" workbookViewId="0" topLeftCell="A1">
      <selection activeCell="A1" sqref="A1:C32"/>
    </sheetView>
  </sheetViews>
  <sheetFormatPr defaultColWidth="11.421875" defaultRowHeight="12.75"/>
  <cols>
    <col min="1" max="1" width="22.421875" style="0" bestFit="1" customWidth="1"/>
    <col min="2" max="2" width="54.421875" style="0" bestFit="1" customWidth="1"/>
    <col min="3" max="3" width="41.140625" style="0" bestFit="1" customWidth="1"/>
  </cols>
  <sheetData>
    <row r="1" spans="1:3" ht="12.75">
      <c r="A1" t="str">
        <f>+Brut!B2</f>
        <v>BREEKPOT FRANCINE</v>
      </c>
      <c r="B1" t="str">
        <f>+Brut!J2</f>
        <v>francine.breekpot@skynet.be</v>
      </c>
      <c r="C1" t="str">
        <f>+Brut!K2</f>
        <v>BE63 0622 8676 6008</v>
      </c>
    </row>
    <row r="2" spans="1:3" ht="12.75">
      <c r="A2" t="str">
        <f>+Brut!B3</f>
        <v>Bonami Emmanuël</v>
      </c>
      <c r="B2" t="str">
        <f>+Brut!J3</f>
        <v>embo@voo.be</v>
      </c>
      <c r="C2" t="str">
        <f>+Brut!K3</f>
        <v>BE52 6511 4040 7809</v>
      </c>
    </row>
    <row r="3" spans="1:3" ht="12.75">
      <c r="A3" t="str">
        <f>+Brut!B4</f>
        <v>Brogniet Patrick</v>
      </c>
      <c r="B3" t="str">
        <f>+Brut!J4</f>
        <v>patrick.brogniet1@telenet.be + patrick.brogniet@getronics.com</v>
      </c>
      <c r="C3" t="str">
        <f>+Brut!K4</f>
        <v>BE43310018188701</v>
      </c>
    </row>
    <row r="4" spans="1:3" ht="12.75">
      <c r="A4" t="str">
        <f>+Brut!B6</f>
        <v>DONNEZ ANDRE</v>
      </c>
      <c r="B4" t="str">
        <f>+Brut!J6</f>
        <v>andre.donnez@gmail.com</v>
      </c>
      <c r="C4" t="str">
        <f>+Brut!K6</f>
        <v>BE92 0618 8523 6023</v>
      </c>
    </row>
    <row r="5" spans="1:3" ht="12.75">
      <c r="A5" t="str">
        <f>+Brut!B7</f>
        <v>Droulans Katia</v>
      </c>
      <c r="B5" t="str">
        <f>+Brut!J7</f>
        <v>katia.droulans@gmail.com</v>
      </c>
      <c r="C5" t="str">
        <f>+Brut!K7</f>
        <v>BE19 063154741812</v>
      </c>
    </row>
    <row r="6" spans="1:3" ht="12.75">
      <c r="A6" t="str">
        <f>+Brut!B8</f>
        <v>DUPON FABIAN</v>
      </c>
      <c r="B6" t="str">
        <f>+Brut!J8</f>
        <v>detente_volley@hotmail.com</v>
      </c>
      <c r="C6" t="str">
        <f>+Brut!K8</f>
        <v>BE13001358692639</v>
      </c>
    </row>
    <row r="7" spans="1:3" ht="12.75">
      <c r="A7" t="str">
        <f>+Brut!B10</f>
        <v>Fraiture</v>
      </c>
      <c r="B7" t="str">
        <f>+Brut!J10</f>
        <v>Faiture.thomas84@gmail.com</v>
      </c>
      <c r="C7" t="str">
        <f>+Brut!K10</f>
        <v>connais pas par coeur...te donnerai ça plus tard</v>
      </c>
    </row>
    <row r="8" spans="1:3" ht="12.75">
      <c r="A8" t="str">
        <f>+Brut!B11</f>
        <v>Goffinet Quentin</v>
      </c>
      <c r="B8" t="str">
        <f>+Brut!J11</f>
        <v>goffinet.q@gmail.com</v>
      </c>
      <c r="C8" t="str">
        <f>+Brut!K11</f>
        <v>BE81 2710 1986 4824</v>
      </c>
    </row>
    <row r="9" spans="1:3" ht="12.75">
      <c r="A9" t="str">
        <f>+Brut!B12</f>
        <v>pierre haubruge</v>
      </c>
      <c r="B9" t="str">
        <f>+Brut!J12</f>
        <v>Haubrugepierre@belgacom.net</v>
      </c>
      <c r="C9" t="str">
        <f>+Brut!K12</f>
        <v>210-0416157-79</v>
      </c>
    </row>
    <row r="10" spans="1:3" ht="12.75">
      <c r="A10" t="str">
        <f>+Brut!B13</f>
        <v>Issa Issovich Hamis</v>
      </c>
      <c r="B10" t="str">
        <f>+Brut!J13</f>
        <v>hamis.issa@gmail.com</v>
      </c>
      <c r="C10" t="str">
        <f>+Brut!K13</f>
        <v>BE07210069560166</v>
      </c>
    </row>
    <row r="11" spans="1:3" ht="12.75">
      <c r="A11" t="str">
        <f>+Brut!B14</f>
        <v>Jakubczyk Nathalie</v>
      </c>
      <c r="B11" t="str">
        <f>+Brut!J14</f>
        <v>Nathalie_jakubczyk@hotmail.com</v>
      </c>
      <c r="C11" t="str">
        <f>+Brut!K14</f>
        <v>BE58103028577379</v>
      </c>
    </row>
    <row r="12" spans="1:3" ht="12.75">
      <c r="A12" t="str">
        <f>+Brut!B15</f>
        <v>Jans Philippe</v>
      </c>
      <c r="B12" t="str">
        <f>+Brut!J15</f>
        <v>philippe.jans@skynet.be</v>
      </c>
      <c r="C12" t="str">
        <f>+Brut!K15</f>
        <v>BE63063109646108</v>
      </c>
    </row>
    <row r="13" spans="1:3" ht="12.75">
      <c r="A13" t="str">
        <f>+Brut!B16</f>
        <v>KEEPEN Pierre</v>
      </c>
      <c r="B13" t="str">
        <f>+Brut!J16</f>
        <v>pierrek81952@outlook.fr</v>
      </c>
      <c r="C13" t="str">
        <f>+Brut!K16</f>
        <v>BE05 0623 6339 3075</v>
      </c>
    </row>
    <row r="14" spans="1:3" ht="12.75">
      <c r="A14" t="str">
        <f>+Brut!B18</f>
        <v>MARICQ CHRISTIAN</v>
      </c>
      <c r="B14" t="str">
        <f>+Brut!J18</f>
        <v>christian.maricq@yahoo.fr</v>
      </c>
      <c r="C14" t="str">
        <f>+Brut!K18</f>
        <v>BE 72 0004 1995 3416</v>
      </c>
    </row>
    <row r="15" spans="1:3" ht="12.75">
      <c r="A15" t="str">
        <f>+Brut!B19</f>
        <v>Miny Andre</v>
      </c>
      <c r="B15" t="str">
        <f>+Brut!J19</f>
        <v>andre.miny@telenet.be</v>
      </c>
      <c r="C15" t="str">
        <f>+Brut!K19</f>
        <v>BE77 0010 5284 2242</v>
      </c>
    </row>
    <row r="16" spans="1:3" ht="12.75">
      <c r="A16" t="str">
        <f>+Brut!B20</f>
        <v>Moisse Yvan</v>
      </c>
      <c r="B16" t="str">
        <f>+Brut!J20</f>
        <v>yvan.moisse@gmail.com</v>
      </c>
      <c r="C16" t="str">
        <f>+Brut!K20</f>
        <v>BE13 3630 7384 6039</v>
      </c>
    </row>
    <row r="17" spans="1:3" ht="12.75">
      <c r="A17" t="str">
        <f>+Brut!B21</f>
        <v>Mons Marc</v>
      </c>
      <c r="B17" t="str">
        <f>+Brut!J21</f>
        <v>Marc@m11.be</v>
      </c>
      <c r="C17" t="str">
        <f>+Brut!K21</f>
        <v>BE59 1325 3391 5626</v>
      </c>
    </row>
    <row r="18" spans="1:3" ht="12.75">
      <c r="A18" t="str">
        <f>+Brut!B22</f>
        <v>NOGUEIRA Ricardo</v>
      </c>
      <c r="B18" t="str">
        <f>+Brut!J22</f>
        <v>nogueira_ric64@yahoo.fr</v>
      </c>
      <c r="C18" t="str">
        <f>+Brut!K22</f>
        <v>Bpost BE59 0004 1217 5026</v>
      </c>
    </row>
    <row r="19" spans="1:3" ht="12.75">
      <c r="A19" t="str">
        <f>+Brut!B23</f>
        <v>Ouannassi, Abdel</v>
      </c>
      <c r="B19" t="str">
        <f>+Brut!J23</f>
        <v>ouan_abd@yahoo.fr</v>
      </c>
      <c r="C19" t="str">
        <f>+Brut!K23</f>
        <v>BE36001747046081</v>
      </c>
    </row>
    <row r="20" spans="1:3" ht="12.75">
      <c r="A20" t="str">
        <f>+Brut!B24</f>
        <v>Panican Christian</v>
      </c>
      <c r="B20" t="str">
        <f>+Brut!J24</f>
        <v>christian.panican@gmail.com</v>
      </c>
      <c r="C20" t="str">
        <f>+Brut!K24</f>
        <v>BE09 9530 2070 8657</v>
      </c>
    </row>
    <row r="21" spans="1:3" ht="12.75">
      <c r="A21" t="str">
        <f>+Brut!B25</f>
        <v>Phan Hiep Tuan</v>
      </c>
      <c r="B21" t="str">
        <f>+Brut!J25</f>
        <v>phan.hieptuan@gmail.com</v>
      </c>
      <c r="C21" t="str">
        <f>+Brut!K25</f>
        <v>BE75 0635 8272 9151</v>
      </c>
    </row>
    <row r="22" spans="1:3" ht="12.75">
      <c r="A22" t="str">
        <f>+Brut!B26</f>
        <v>Pierart Ludovic</v>
      </c>
      <c r="B22" t="str">
        <f>+Brut!J26</f>
        <v>lupierre443@hotmail.com</v>
      </c>
      <c r="C22" t="str">
        <f>+Brut!K26</f>
        <v>BE96 0634 9123 4105</v>
      </c>
    </row>
    <row r="23" spans="1:3" ht="12.75">
      <c r="A23" t="str">
        <f>+Brut!B27</f>
        <v>SLAVOV Filip</v>
      </c>
      <c r="B23" t="str">
        <f>+Brut!J27</f>
        <v>PAS DE MAIL</v>
      </c>
      <c r="C23" t="str">
        <f>+Brut!K27</f>
        <v>BE15 3101 7510 8530</v>
      </c>
    </row>
    <row r="24" spans="1:3" ht="12.75">
      <c r="A24" t="str">
        <f>+Brut!B28</f>
        <v>TILLIET Olivier</v>
      </c>
      <c r="B24" t="str">
        <f>+Brut!J28</f>
        <v>oliviertilliet@hotmail.com</v>
      </c>
      <c r="C24" t="str">
        <f>+Brut!K28</f>
        <v>BE29 1325 1191 0164.</v>
      </c>
    </row>
    <row r="25" spans="1:3" ht="12.75">
      <c r="A25" t="str">
        <f>+Brut!B29</f>
        <v>Van Overmeiren Gaëtan</v>
      </c>
      <c r="B25" t="str">
        <f>+Brut!J29</f>
        <v>gaetan.vanovermeiren@gmail.com</v>
      </c>
      <c r="C25" t="str">
        <f>+Brut!K29</f>
        <v>BE88 3770 6174 0941</v>
      </c>
    </row>
    <row r="26" spans="1:3" ht="12.75">
      <c r="A26" t="str">
        <f>+Brut!B30</f>
        <v>Van Overmeiren Roland</v>
      </c>
      <c r="B26" t="str">
        <f>+Brut!J30</f>
        <v>roland.vanovermeiren@skynet.be</v>
      </c>
      <c r="C26" t="str">
        <f>+Brut!K30</f>
        <v>BE58732331044479</v>
      </c>
    </row>
    <row r="27" spans="1:3" ht="12" customHeight="1">
      <c r="A27" t="str">
        <f>+Brut!B31</f>
        <v>Vandenbemden Frédérick</v>
      </c>
      <c r="B27" t="str">
        <f>+Brut!J31</f>
        <v>fredvdbd@hotmail.com</v>
      </c>
      <c r="C27" t="str">
        <f>+Brut!K31</f>
        <v>BE61063600079017</v>
      </c>
    </row>
    <row r="28" spans="1:3" ht="12.75">
      <c r="A28" t="str">
        <f>+Brut!B32</f>
        <v>Vanderhelstraete Luc</v>
      </c>
      <c r="B28" t="str">
        <f>+Brut!J32</f>
        <v>luckystib@yahoo.fr</v>
      </c>
      <c r="C28" t="str">
        <f>+Brut!K32</f>
        <v>BE68 0407 0998 3300 6</v>
      </c>
    </row>
    <row r="29" spans="1:3" ht="12.75">
      <c r="A29" t="str">
        <f>+Brut!B33</f>
        <v>VANLEEUW Didier</v>
      </c>
      <c r="B29" t="str">
        <f>+Brut!J33</f>
        <v>didier.vanleeuw57@gmail.com</v>
      </c>
      <c r="C29" t="str">
        <f>+Brut!K33</f>
        <v>BE22 7509 3859 9747</v>
      </c>
    </row>
    <row r="30" spans="1:3" ht="12.75">
      <c r="A30" t="str">
        <f>+Brut!B34</f>
        <v>YALALE-WA-BONKELE</v>
      </c>
      <c r="B30" t="str">
        <f>+Brut!J34</f>
        <v>yalale2002@yahoo.fr</v>
      </c>
      <c r="C30" t="str">
        <f>+Brut!K34</f>
        <v>BE05-0010647959-75</v>
      </c>
    </row>
    <row r="31" spans="1:3" ht="12.75">
      <c r="A31" t="str">
        <f>+Brut!B35</f>
        <v>ZWIKEL MARC</v>
      </c>
      <c r="B31" t="str">
        <f>+Brut!J35</f>
        <v>zwikel.marc@skynet.be</v>
      </c>
      <c r="C31" t="str">
        <f>+Brut!K35</f>
        <v>BE92001061861323</v>
      </c>
    </row>
    <row r="32" spans="1:3" ht="12.75">
      <c r="A32">
        <f>+Brut!B36</f>
        <v>0</v>
      </c>
      <c r="B32">
        <f>+Brut!J36</f>
        <v>0</v>
      </c>
      <c r="C32">
        <f>+Brut!K36</f>
        <v>0</v>
      </c>
    </row>
    <row r="33" spans="1:3" ht="12.75">
      <c r="A33">
        <f>+Brut!B39</f>
        <v>0</v>
      </c>
      <c r="B33">
        <f>+Brut!J39</f>
        <v>0</v>
      </c>
      <c r="C33">
        <f>+Brut!K39</f>
        <v>0</v>
      </c>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P38"/>
  <sheetViews>
    <sheetView zoomScalePageLayoutView="0" workbookViewId="0" topLeftCell="A1">
      <selection activeCell="AA46" sqref="AA46"/>
    </sheetView>
  </sheetViews>
  <sheetFormatPr defaultColWidth="11.421875" defaultRowHeight="12.75"/>
  <cols>
    <col min="1" max="1" width="22.421875" style="0" bestFit="1" customWidth="1"/>
    <col min="2" max="2" width="29.57421875" style="0" bestFit="1" customWidth="1"/>
    <col min="3" max="3" width="22.28125" style="0" bestFit="1" customWidth="1"/>
    <col min="4" max="4" width="27.28125" style="0" bestFit="1" customWidth="1"/>
    <col min="5" max="5" width="15.00390625" style="0" bestFit="1" customWidth="1"/>
    <col min="6" max="6" width="14.7109375" style="0" bestFit="1" customWidth="1"/>
    <col min="7" max="7" width="28.140625" style="0" bestFit="1" customWidth="1"/>
    <col min="8" max="8" width="31.00390625" style="0" bestFit="1" customWidth="1"/>
    <col min="9" max="9" width="13.28125" style="0" bestFit="1" customWidth="1"/>
    <col min="10" max="10" width="12.8515625" style="0" bestFit="1" customWidth="1"/>
    <col min="11" max="11" width="35.00390625" style="0" bestFit="1" customWidth="1"/>
    <col min="12" max="12" width="28.28125" style="0" bestFit="1" customWidth="1"/>
    <col min="13" max="13" width="29.421875" style="0" bestFit="1" customWidth="1"/>
    <col min="14" max="14" width="12.8515625" style="0" bestFit="1" customWidth="1"/>
    <col min="15" max="15" width="34.8515625" style="0" bestFit="1" customWidth="1"/>
    <col min="16" max="16" width="28.28125" style="0" bestFit="1" customWidth="1"/>
  </cols>
  <sheetData>
    <row r="1" spans="1:16" ht="12.75">
      <c r="A1" t="str">
        <f>+Brut!B1</f>
        <v>Nom et prénom</v>
      </c>
      <c r="B1" t="str">
        <f>+Brut!M1</f>
        <v>Moyen de transport</v>
      </c>
      <c r="C1" t="str">
        <f>+Brut!N1</f>
        <v>Club d'affiliation</v>
      </c>
      <c r="D1" t="str">
        <f>+Brut!P1</f>
        <v>Fonction dans mon club</v>
      </c>
      <c r="E1" t="str">
        <f>+Brut!Q1</f>
        <v>Je joue à</v>
      </c>
      <c r="F1" t="str">
        <f>+Brut!R1</f>
        <v>Quelle division ?</v>
      </c>
      <c r="G1" t="str">
        <f>+Brut!S1</f>
        <v>Si autre, à préciser</v>
      </c>
      <c r="H1" t="str">
        <f>+Brut!T1</f>
        <v>Autre fonction ?</v>
      </c>
      <c r="I1" t="str">
        <f>+Brut!U1</f>
        <v>Je coache à</v>
      </c>
      <c r="J1" t="str">
        <f>+Brut!V1</f>
        <v>Quelle division</v>
      </c>
      <c r="K1" t="str">
        <f>+Brut!W1</f>
        <v>Si autre ou plusieurs équipes, à préciser</v>
      </c>
      <c r="L1" t="str">
        <f>+Brut!X1</f>
        <v>Autre fonction ?</v>
      </c>
      <c r="M1" t="str">
        <f>+Brut!Y1</f>
        <v>Je suis délégué/marqueur attitré à</v>
      </c>
      <c r="N1" t="str">
        <f>+Brut!Z1</f>
        <v>Quelle division</v>
      </c>
      <c r="O1" t="str">
        <f>+Brut!AA1</f>
        <v>Si autre ou plusieurs équipes, à préciser</v>
      </c>
      <c r="P1" t="str">
        <f>+Brut!AB1</f>
        <v>Autre fonction ?</v>
      </c>
    </row>
    <row r="2" spans="1:16" ht="12.75">
      <c r="A2" t="str">
        <f>+Brut!B2</f>
        <v>BREEKPOT FRANCINE</v>
      </c>
      <c r="B2" t="str">
        <f>+Brut!M2</f>
        <v>J'ai un véhicule</v>
      </c>
      <c r="C2" t="str">
        <f>+Brut!N2</f>
        <v>UNION DROGENBOS</v>
      </c>
      <c r="D2" t="str">
        <f>+Brut!P2</f>
        <v>Je coache</v>
      </c>
      <c r="E2">
        <f>+Brut!Q2</f>
        <v>0</v>
      </c>
      <c r="F2">
        <f>+Brut!R2</f>
        <v>0</v>
      </c>
      <c r="G2">
        <f>+Brut!S2</f>
        <v>0</v>
      </c>
      <c r="H2">
        <f>+Brut!T2</f>
        <v>0</v>
      </c>
      <c r="I2" t="str">
        <f>+Brut!U2</f>
        <v>UNION DROGENBOS</v>
      </c>
      <c r="J2" t="str">
        <f>+Brut!V2</f>
        <v>Autre, à préciser</v>
      </c>
      <c r="K2" t="str">
        <f>+Brut!W2</f>
        <v>Uniquement en championnat jeunes</v>
      </c>
      <c r="L2" t="str">
        <f>+Brut!X2</f>
        <v>Non, je passe à la page suivante</v>
      </c>
      <c r="M2">
        <f>+Brut!Y2</f>
        <v>0</v>
      </c>
      <c r="N2">
        <f>+Brut!Z2</f>
        <v>0</v>
      </c>
      <c r="O2">
        <f>+Brut!AA2</f>
        <v>0</v>
      </c>
      <c r="P2">
        <f>+Brut!AB2</f>
        <v>0</v>
      </c>
    </row>
    <row r="3" spans="1:16" ht="12.75">
      <c r="A3" t="str">
        <f>+Brut!B3</f>
        <v>Bonami Emmanuël</v>
      </c>
      <c r="B3" t="str">
        <f>+Brut!M3</f>
        <v>J'ai un véhicule</v>
      </c>
      <c r="C3" t="str">
        <f>+Brut!N3</f>
        <v>Perwez</v>
      </c>
      <c r="D3" t="str">
        <f>+Brut!P3</f>
        <v>Aucune de ces fonctions</v>
      </c>
      <c r="E3">
        <f>+Brut!Q3</f>
        <v>0</v>
      </c>
      <c r="F3">
        <f>+Brut!R3</f>
        <v>0</v>
      </c>
      <c r="G3">
        <f>+Brut!S3</f>
        <v>0</v>
      </c>
      <c r="H3">
        <f>+Brut!T3</f>
        <v>0</v>
      </c>
      <c r="I3">
        <f>+Brut!U3</f>
        <v>0</v>
      </c>
      <c r="J3">
        <f>+Brut!V3</f>
        <v>0</v>
      </c>
      <c r="K3">
        <f>+Brut!W3</f>
        <v>0</v>
      </c>
      <c r="L3">
        <f>+Brut!X3</f>
        <v>0</v>
      </c>
      <c r="M3">
        <f>+Brut!Y3</f>
        <v>0</v>
      </c>
      <c r="N3">
        <f>+Brut!Z3</f>
        <v>0</v>
      </c>
      <c r="O3">
        <f>+Brut!AA3</f>
        <v>0</v>
      </c>
      <c r="P3">
        <f>+Brut!AB3</f>
        <v>0</v>
      </c>
    </row>
    <row r="4" spans="1:16" ht="12.75">
      <c r="A4" t="str">
        <f>+Brut!B4</f>
        <v>Brogniet Patrick</v>
      </c>
      <c r="B4" t="str">
        <f>+Brut!M4</f>
        <v>J'ai un véhicule</v>
      </c>
      <c r="C4" t="str">
        <f>+Brut!N4</f>
        <v>Phenix</v>
      </c>
      <c r="D4" t="str">
        <f>+Brut!P4</f>
        <v>Aucune de ces fonctions</v>
      </c>
      <c r="E4">
        <f>+Brut!Q4</f>
        <v>0</v>
      </c>
      <c r="F4">
        <f>+Brut!R4</f>
        <v>0</v>
      </c>
      <c r="G4">
        <f>+Brut!S4</f>
        <v>0</v>
      </c>
      <c r="H4">
        <f>+Brut!T4</f>
        <v>0</v>
      </c>
      <c r="I4">
        <f>+Brut!U4</f>
        <v>0</v>
      </c>
      <c r="J4">
        <f>+Brut!V4</f>
        <v>0</v>
      </c>
      <c r="K4">
        <f>+Brut!W4</f>
        <v>0</v>
      </c>
      <c r="L4">
        <f>+Brut!X4</f>
        <v>0</v>
      </c>
      <c r="M4">
        <f>+Brut!Y4</f>
        <v>0</v>
      </c>
      <c r="N4">
        <f>+Brut!Z4</f>
        <v>0</v>
      </c>
      <c r="O4">
        <f>+Brut!AA4</f>
        <v>0</v>
      </c>
      <c r="P4">
        <f>+Brut!AB4</f>
        <v>0</v>
      </c>
    </row>
    <row r="5" spans="1:16" ht="12.75">
      <c r="A5" t="str">
        <f>+Brut!B6</f>
        <v>DONNEZ ANDRE</v>
      </c>
      <c r="B5" t="str">
        <f>+Brut!M6</f>
        <v>J'ai un véhicule</v>
      </c>
      <c r="C5" t="str">
        <f>+Brut!N6</f>
        <v>PHENIX</v>
      </c>
      <c r="D5" t="str">
        <f>+Brut!P6</f>
        <v>Aucune de ces fonctions</v>
      </c>
      <c r="E5">
        <f>+Brut!Q6</f>
        <v>0</v>
      </c>
      <c r="F5">
        <f>+Brut!R6</f>
        <v>0</v>
      </c>
      <c r="G5">
        <f>+Brut!S6</f>
        <v>0</v>
      </c>
      <c r="H5">
        <f>+Brut!T6</f>
        <v>0</v>
      </c>
      <c r="I5">
        <f>+Brut!U6</f>
        <v>0</v>
      </c>
      <c r="J5">
        <f>+Brut!V6</f>
        <v>0</v>
      </c>
      <c r="K5">
        <f>+Brut!W6</f>
        <v>0</v>
      </c>
      <c r="L5">
        <f>+Brut!X6</f>
        <v>0</v>
      </c>
      <c r="M5">
        <f>+Brut!Y6</f>
        <v>0</v>
      </c>
      <c r="N5">
        <f>+Brut!Z6</f>
        <v>0</v>
      </c>
      <c r="O5">
        <f>+Brut!AA6</f>
        <v>0</v>
      </c>
      <c r="P5">
        <f>+Brut!AB6</f>
        <v>0</v>
      </c>
    </row>
    <row r="6" spans="1:16" ht="12.75">
      <c r="A6" t="str">
        <f>+Brut!B7</f>
        <v>Droulans Katia</v>
      </c>
      <c r="B6" t="str">
        <f>+Brut!M7</f>
        <v>J'ai un véhicule</v>
      </c>
      <c r="C6" t="str">
        <f>+Brut!N7</f>
        <v>Rixensart</v>
      </c>
      <c r="D6" t="str">
        <f>+Brut!P7</f>
        <v>Je joue</v>
      </c>
      <c r="E6">
        <f>+Brut!Q7</f>
        <v>0</v>
      </c>
      <c r="F6" t="str">
        <f>+Brut!R7</f>
        <v>Autre, à préciser</v>
      </c>
      <c r="G6" t="str">
        <f>+Brut!S7</f>
        <v>Récréatif le mercredi de 20à 22h</v>
      </c>
      <c r="H6" t="str">
        <f>+Brut!T7</f>
        <v>Non, je passe à la page suivante</v>
      </c>
      <c r="I6">
        <f>+Brut!U7</f>
        <v>0</v>
      </c>
      <c r="J6">
        <f>+Brut!V7</f>
        <v>0</v>
      </c>
      <c r="K6">
        <f>+Brut!W7</f>
        <v>0</v>
      </c>
      <c r="L6">
        <f>+Brut!X7</f>
        <v>0</v>
      </c>
      <c r="M6">
        <f>+Brut!Y7</f>
        <v>0</v>
      </c>
      <c r="N6">
        <f>+Brut!Z7</f>
        <v>0</v>
      </c>
      <c r="O6">
        <f>+Brut!AA7</f>
        <v>0</v>
      </c>
      <c r="P6">
        <f>+Brut!AB7</f>
        <v>0</v>
      </c>
    </row>
    <row r="7" spans="1:16" ht="12.75">
      <c r="A7" t="str">
        <f>+Brut!B8</f>
        <v>DUPON FABIAN</v>
      </c>
      <c r="B7" t="str">
        <f>+Brut!M8</f>
        <v>J'ai un véhicule</v>
      </c>
      <c r="C7" t="str">
        <f>+Brut!N8</f>
        <v>VC Tubize</v>
      </c>
      <c r="D7" t="str">
        <f>+Brut!P8</f>
        <v>Je coache</v>
      </c>
      <c r="E7">
        <f>+Brut!Q8</f>
        <v>0</v>
      </c>
      <c r="F7">
        <f>+Brut!R8</f>
        <v>0</v>
      </c>
      <c r="G7">
        <f>+Brut!S8</f>
        <v>0</v>
      </c>
      <c r="H7">
        <f>+Brut!T8</f>
        <v>0</v>
      </c>
      <c r="I7" t="str">
        <f>+Brut!U8</f>
        <v>Tubize</v>
      </c>
      <c r="J7" t="str">
        <f>+Brut!V8</f>
        <v>P1D</v>
      </c>
      <c r="K7">
        <f>+Brut!W8</f>
        <v>0</v>
      </c>
      <c r="L7" t="str">
        <f>+Brut!X8</f>
        <v>Non, je passe à la page suivante</v>
      </c>
      <c r="M7">
        <f>+Brut!Y8</f>
        <v>0</v>
      </c>
      <c r="N7">
        <f>+Brut!Z8</f>
        <v>0</v>
      </c>
      <c r="O7">
        <f>+Brut!AA8</f>
        <v>0</v>
      </c>
      <c r="P7">
        <f>+Brut!AB8</f>
        <v>0</v>
      </c>
    </row>
    <row r="8" spans="1:16" ht="12.75">
      <c r="A8" t="str">
        <f>+Brut!B10</f>
        <v>Fraiture</v>
      </c>
      <c r="B8" t="str">
        <f>+Brut!M10</f>
        <v>J'ai un véhicule</v>
      </c>
      <c r="C8" t="str">
        <f>+Brut!N10</f>
        <v>viva volley ottignies</v>
      </c>
      <c r="D8" t="str">
        <f>+Brut!P10</f>
        <v>Aucune de ces fonctions</v>
      </c>
      <c r="E8">
        <f>+Brut!Q10</f>
        <v>0</v>
      </c>
      <c r="F8">
        <f>+Brut!R10</f>
        <v>0</v>
      </c>
      <c r="G8">
        <f>+Brut!S10</f>
        <v>0</v>
      </c>
      <c r="H8">
        <f>+Brut!T10</f>
        <v>0</v>
      </c>
      <c r="I8">
        <f>+Brut!U10</f>
        <v>0</v>
      </c>
      <c r="J8">
        <f>+Brut!V10</f>
        <v>0</v>
      </c>
      <c r="K8">
        <f>+Brut!W10</f>
        <v>0</v>
      </c>
      <c r="L8">
        <f>+Brut!X10</f>
        <v>0</v>
      </c>
      <c r="M8">
        <f>+Brut!Y10</f>
        <v>0</v>
      </c>
      <c r="N8">
        <f>+Brut!Z10</f>
        <v>0</v>
      </c>
      <c r="O8">
        <f>+Brut!AA10</f>
        <v>0</v>
      </c>
      <c r="P8">
        <f>+Brut!AB10</f>
        <v>0</v>
      </c>
    </row>
    <row r="9" spans="1:16" ht="12.75">
      <c r="A9" t="str">
        <f>+Brut!B11</f>
        <v>Goffinet Quentin</v>
      </c>
      <c r="B9" t="str">
        <f>+Brut!M11</f>
        <v>J'ai un véhicule</v>
      </c>
      <c r="C9" t="str">
        <f>+Brut!N11</f>
        <v>VBC Rixensart (1762)</v>
      </c>
      <c r="D9" t="str">
        <f>+Brut!P11</f>
        <v>Je coache</v>
      </c>
      <c r="E9" t="str">
        <f>+Brut!Q11</f>
        <v>Rixensart</v>
      </c>
      <c r="F9" t="str">
        <f>+Brut!R11</f>
        <v>P2M</v>
      </c>
      <c r="G9">
        <f>+Brut!S11</f>
        <v>0</v>
      </c>
      <c r="H9" t="str">
        <f>+Brut!T11</f>
        <v>Oui, je reviens à la page précédente</v>
      </c>
      <c r="I9" t="str">
        <f>+Brut!U11</f>
        <v>Rixensart</v>
      </c>
      <c r="J9" t="str">
        <f>+Brut!V11</f>
        <v>P2D</v>
      </c>
      <c r="K9">
        <f>+Brut!W11</f>
        <v>0</v>
      </c>
      <c r="L9" t="str">
        <f>+Brut!X11</f>
        <v>Non, je passe à la page suivante</v>
      </c>
      <c r="M9">
        <f>+Brut!Y11</f>
        <v>0</v>
      </c>
      <c r="N9">
        <f>+Brut!Z11</f>
        <v>0</v>
      </c>
      <c r="O9">
        <f>+Brut!AA11</f>
        <v>0</v>
      </c>
      <c r="P9">
        <f>+Brut!AB11</f>
        <v>0</v>
      </c>
    </row>
    <row r="10" spans="1:16" ht="12.75">
      <c r="A10" t="str">
        <f>+Brut!B12</f>
        <v>pierre haubruge</v>
      </c>
      <c r="B10" t="str">
        <f>+Brut!M12</f>
        <v>J'ai un véhicule</v>
      </c>
      <c r="C10" t="str">
        <f>+Brut!N12</f>
        <v>Capci</v>
      </c>
      <c r="D10" t="str">
        <f>+Brut!P12</f>
        <v>Aucune de ces fonctions</v>
      </c>
      <c r="E10">
        <f>+Brut!Q12</f>
        <v>0</v>
      </c>
      <c r="F10">
        <f>+Brut!R12</f>
        <v>0</v>
      </c>
      <c r="G10">
        <f>+Brut!S12</f>
        <v>0</v>
      </c>
      <c r="H10">
        <f>+Brut!T12</f>
        <v>0</v>
      </c>
      <c r="I10">
        <f>+Brut!U12</f>
        <v>0</v>
      </c>
      <c r="J10">
        <f>+Brut!V12</f>
        <v>0</v>
      </c>
      <c r="K10">
        <f>+Brut!W12</f>
        <v>0</v>
      </c>
      <c r="L10">
        <f>+Brut!X12</f>
        <v>0</v>
      </c>
      <c r="M10">
        <f>+Brut!Y12</f>
        <v>0</v>
      </c>
      <c r="N10">
        <f>+Brut!Z12</f>
        <v>0</v>
      </c>
      <c r="O10">
        <f>+Brut!AA12</f>
        <v>0</v>
      </c>
      <c r="P10">
        <f>+Brut!AB12</f>
        <v>0</v>
      </c>
    </row>
    <row r="11" spans="1:16" ht="12.75">
      <c r="A11" t="str">
        <f>+Brut!B13</f>
        <v>Issa Issovich Hamis</v>
      </c>
      <c r="B11" t="str">
        <f>+Brut!M13</f>
        <v>J'ai un véhicule</v>
      </c>
      <c r="C11" t="str">
        <f>+Brut!N13</f>
        <v>Anderlecht</v>
      </c>
      <c r="D11" t="str">
        <f>+Brut!P13</f>
        <v>Aucune de ces fonctions</v>
      </c>
      <c r="E11">
        <f>+Brut!Q13</f>
        <v>0</v>
      </c>
      <c r="F11">
        <f>+Brut!R13</f>
        <v>0</v>
      </c>
      <c r="G11">
        <f>+Brut!S13</f>
        <v>0</v>
      </c>
      <c r="H11">
        <f>+Brut!T13</f>
        <v>0</v>
      </c>
      <c r="I11">
        <f>+Brut!U13</f>
        <v>0</v>
      </c>
      <c r="J11">
        <f>+Brut!V13</f>
        <v>0</v>
      </c>
      <c r="K11">
        <f>+Brut!W13</f>
        <v>0</v>
      </c>
      <c r="L11">
        <f>+Brut!X13</f>
        <v>0</v>
      </c>
      <c r="M11">
        <f>+Brut!Y13</f>
        <v>0</v>
      </c>
      <c r="N11">
        <f>+Brut!Z13</f>
        <v>0</v>
      </c>
      <c r="O11">
        <f>+Brut!AA13</f>
        <v>0</v>
      </c>
      <c r="P11">
        <f>+Brut!AB13</f>
        <v>0</v>
      </c>
    </row>
    <row r="12" spans="1:16" ht="12.75">
      <c r="A12" t="str">
        <f>+Brut!B14</f>
        <v>Jakubczyk Nathalie</v>
      </c>
      <c r="B12" t="str">
        <f>+Brut!M14</f>
        <v>J'ai un véhicule</v>
      </c>
      <c r="C12" t="str">
        <f>+Brut!N14</f>
        <v>Axis Guibertin</v>
      </c>
      <c r="D12" t="str">
        <f>+Brut!P14</f>
        <v>Aucune de ces fonctions</v>
      </c>
      <c r="E12">
        <f>+Brut!Q14</f>
        <v>0</v>
      </c>
      <c r="F12">
        <f>+Brut!R14</f>
        <v>0</v>
      </c>
      <c r="G12">
        <f>+Brut!S14</f>
        <v>0</v>
      </c>
      <c r="H12">
        <f>+Brut!T14</f>
        <v>0</v>
      </c>
      <c r="I12">
        <f>+Brut!U14</f>
        <v>0</v>
      </c>
      <c r="J12">
        <f>+Brut!V14</f>
        <v>0</v>
      </c>
      <c r="K12">
        <f>+Brut!W14</f>
        <v>0</v>
      </c>
      <c r="L12">
        <f>+Brut!X14</f>
        <v>0</v>
      </c>
      <c r="M12">
        <f>+Brut!Y14</f>
        <v>0</v>
      </c>
      <c r="N12">
        <f>+Brut!Z14</f>
        <v>0</v>
      </c>
      <c r="O12">
        <f>+Brut!AA14</f>
        <v>0</v>
      </c>
      <c r="P12">
        <f>+Brut!AB14</f>
        <v>0</v>
      </c>
    </row>
    <row r="13" spans="1:16" ht="12.75">
      <c r="A13" t="str">
        <f>+Brut!B15</f>
        <v>Jans Philippe</v>
      </c>
      <c r="B13" t="str">
        <f>+Brut!M15</f>
        <v>J'ai un véhicule</v>
      </c>
      <c r="C13" t="str">
        <f>+Brut!N15</f>
        <v>0610 Limal</v>
      </c>
      <c r="D13" t="str">
        <f>+Brut!P15</f>
        <v>Aucune de ces fonctions</v>
      </c>
      <c r="E13">
        <f>+Brut!Q15</f>
        <v>0</v>
      </c>
      <c r="F13">
        <f>+Brut!R15</f>
        <v>0</v>
      </c>
      <c r="G13">
        <f>+Brut!S15</f>
        <v>0</v>
      </c>
      <c r="H13">
        <f>+Brut!T15</f>
        <v>0</v>
      </c>
      <c r="I13">
        <f>+Brut!U15</f>
        <v>0</v>
      </c>
      <c r="J13">
        <f>+Brut!V15</f>
        <v>0</v>
      </c>
      <c r="K13">
        <f>+Brut!W15</f>
        <v>0</v>
      </c>
      <c r="L13">
        <f>+Brut!X15</f>
        <v>0</v>
      </c>
      <c r="M13">
        <f>+Brut!Y15</f>
        <v>0</v>
      </c>
      <c r="N13">
        <f>+Brut!Z15</f>
        <v>0</v>
      </c>
      <c r="O13">
        <f>+Brut!AA15</f>
        <v>0</v>
      </c>
      <c r="P13">
        <f>+Brut!AB15</f>
        <v>0</v>
      </c>
    </row>
    <row r="14" spans="1:16" ht="12.75">
      <c r="A14" t="str">
        <f>+Brut!B16</f>
        <v>KEEPEN Pierre</v>
      </c>
      <c r="B14" t="str">
        <f>+Brut!M16</f>
        <v>J'ai un véhicule</v>
      </c>
      <c r="C14" t="str">
        <f>+Brut!N16</f>
        <v>BEVC</v>
      </c>
      <c r="D14" t="str">
        <f>+Brut!P16</f>
        <v>Aucune de ces fonctions</v>
      </c>
      <c r="E14">
        <f>+Brut!Q16</f>
        <v>0</v>
      </c>
      <c r="F14">
        <f>+Brut!R16</f>
        <v>0</v>
      </c>
      <c r="G14">
        <f>+Brut!S16</f>
        <v>0</v>
      </c>
      <c r="H14">
        <f>+Brut!T16</f>
        <v>0</v>
      </c>
      <c r="I14">
        <f>+Brut!U16</f>
        <v>0</v>
      </c>
      <c r="J14">
        <f>+Brut!V16</f>
        <v>0</v>
      </c>
      <c r="K14">
        <f>+Brut!W16</f>
        <v>0</v>
      </c>
      <c r="L14">
        <f>+Brut!X16</f>
        <v>0</v>
      </c>
      <c r="M14">
        <f>+Brut!Y16</f>
        <v>0</v>
      </c>
      <c r="N14">
        <f>+Brut!Z16</f>
        <v>0</v>
      </c>
      <c r="O14">
        <f>+Brut!AA16</f>
        <v>0</v>
      </c>
      <c r="P14">
        <f>+Brut!AB16</f>
        <v>0</v>
      </c>
    </row>
    <row r="15" spans="1:16" ht="12.75">
      <c r="A15" t="str">
        <f>+Brut!B18</f>
        <v>MARICQ CHRISTIAN</v>
      </c>
      <c r="B15" t="str">
        <f>+Brut!M18</f>
        <v>J'utilise les transports en commun</v>
      </c>
      <c r="C15" t="str">
        <f>+Brut!N18</f>
        <v>BOUSVAL</v>
      </c>
      <c r="D15" t="str">
        <f>+Brut!P18</f>
        <v>Aucune de ces fonctions</v>
      </c>
      <c r="E15">
        <f>+Brut!Q18</f>
        <v>0</v>
      </c>
      <c r="F15">
        <f>+Brut!R18</f>
        <v>0</v>
      </c>
      <c r="G15">
        <f>+Brut!S18</f>
        <v>0</v>
      </c>
      <c r="H15">
        <f>+Brut!T18</f>
        <v>0</v>
      </c>
      <c r="I15">
        <f>+Brut!U18</f>
        <v>0</v>
      </c>
      <c r="J15">
        <f>+Brut!V18</f>
        <v>0</v>
      </c>
      <c r="K15">
        <f>+Brut!W18</f>
        <v>0</v>
      </c>
      <c r="L15">
        <f>+Brut!X18</f>
        <v>0</v>
      </c>
      <c r="M15">
        <f>+Brut!Y18</f>
        <v>0</v>
      </c>
      <c r="N15">
        <f>+Brut!Z18</f>
        <v>0</v>
      </c>
      <c r="O15">
        <f>+Brut!AA18</f>
        <v>0</v>
      </c>
      <c r="P15">
        <f>+Brut!AB18</f>
        <v>0</v>
      </c>
    </row>
    <row r="16" spans="1:16" ht="12.75">
      <c r="A16" t="str">
        <f>+Brut!B19</f>
        <v>Miny Andre</v>
      </c>
      <c r="B16" t="str">
        <f>+Brut!M19</f>
        <v>J'ai un véhicule</v>
      </c>
      <c r="C16" t="str">
        <f>+Brut!N19</f>
        <v>0020 Barrio Jette</v>
      </c>
      <c r="D16" t="str">
        <f>+Brut!P19</f>
        <v>Je suis délégué et/ou marqueur</v>
      </c>
      <c r="E16">
        <f>+Brut!Q19</f>
        <v>0</v>
      </c>
      <c r="F16">
        <f>+Brut!R19</f>
        <v>0</v>
      </c>
      <c r="G16">
        <f>+Brut!S19</f>
        <v>0</v>
      </c>
      <c r="H16">
        <f>+Brut!T19</f>
        <v>0</v>
      </c>
      <c r="I16">
        <f>+Brut!U19</f>
        <v>0</v>
      </c>
      <c r="J16">
        <f>+Brut!V19</f>
        <v>0</v>
      </c>
      <c r="K16">
        <f>+Brut!W19</f>
        <v>0</v>
      </c>
      <c r="L16">
        <f>+Brut!X19</f>
        <v>0</v>
      </c>
      <c r="M16" t="str">
        <f>+Brut!Y19</f>
        <v>Barrio Jette</v>
      </c>
      <c r="N16" t="str">
        <f>+Brut!Z19</f>
        <v>P2M</v>
      </c>
      <c r="O16">
        <f>+Brut!AA19</f>
        <v>0</v>
      </c>
      <c r="P16" t="str">
        <f>+Brut!AB19</f>
        <v>Non, je passe à la page suivante</v>
      </c>
    </row>
    <row r="17" spans="1:16" ht="12.75">
      <c r="A17" t="str">
        <f>+Brut!B20</f>
        <v>Moisse Yvan</v>
      </c>
      <c r="B17" t="str">
        <f>+Brut!M20</f>
        <v>J'utilise les transports en commun</v>
      </c>
      <c r="C17" t="str">
        <f>+Brut!N20</f>
        <v>BEVC</v>
      </c>
      <c r="D17" t="str">
        <f>+Brut!P20</f>
        <v>Je suis délégué et/ou marqueur</v>
      </c>
      <c r="E17">
        <f>+Brut!Q20</f>
        <v>0</v>
      </c>
      <c r="F17">
        <f>+Brut!R20</f>
        <v>0</v>
      </c>
      <c r="G17">
        <f>+Brut!S20</f>
        <v>0</v>
      </c>
      <c r="H17">
        <f>+Brut!T20</f>
        <v>0</v>
      </c>
      <c r="I17">
        <f>+Brut!U20</f>
        <v>0</v>
      </c>
      <c r="J17">
        <f>+Brut!V20</f>
        <v>0</v>
      </c>
      <c r="K17">
        <f>+Brut!W20</f>
        <v>0</v>
      </c>
      <c r="L17">
        <f>+Brut!X20</f>
        <v>0</v>
      </c>
      <c r="M17" t="str">
        <f>+Brut!Y20</f>
        <v>BEVC</v>
      </c>
      <c r="N17" t="str">
        <f>+Brut!Z20</f>
        <v>P1D</v>
      </c>
      <c r="O17">
        <f>+Brut!AA20</f>
        <v>0</v>
      </c>
      <c r="P17" t="str">
        <f>+Brut!AB20</f>
        <v>Non, je passe à la page suivante</v>
      </c>
    </row>
    <row r="18" spans="1:16" ht="12.75">
      <c r="A18" t="str">
        <f>+Brut!B21</f>
        <v>Mons Marc</v>
      </c>
      <c r="B18" t="str">
        <f>+Brut!M21</f>
        <v>J'ai un véhicule</v>
      </c>
      <c r="C18" t="str">
        <f>+Brut!N21</f>
        <v>1762 VBC Rixensart</v>
      </c>
      <c r="D18" t="str">
        <f>+Brut!P21</f>
        <v>Aucune de ces fonctions</v>
      </c>
      <c r="E18">
        <f>+Brut!Q21</f>
        <v>0</v>
      </c>
      <c r="F18">
        <f>+Brut!R21</f>
        <v>0</v>
      </c>
      <c r="G18">
        <f>+Brut!S21</f>
        <v>0</v>
      </c>
      <c r="H18">
        <f>+Brut!T21</f>
        <v>0</v>
      </c>
      <c r="I18">
        <f>+Brut!U21</f>
        <v>0</v>
      </c>
      <c r="J18">
        <f>+Brut!V21</f>
        <v>0</v>
      </c>
      <c r="K18">
        <f>+Brut!W21</f>
        <v>0</v>
      </c>
      <c r="L18">
        <f>+Brut!X21</f>
        <v>0</v>
      </c>
      <c r="M18">
        <f>+Brut!Y21</f>
        <v>0</v>
      </c>
      <c r="N18">
        <f>+Brut!Z21</f>
        <v>0</v>
      </c>
      <c r="O18">
        <f>+Brut!AA21</f>
        <v>0</v>
      </c>
      <c r="P18">
        <f>+Brut!AB21</f>
        <v>0</v>
      </c>
    </row>
    <row r="19" spans="1:16" ht="12.75">
      <c r="A19" t="str">
        <f>+Brut!B22</f>
        <v>NOGUEIRA Ricardo</v>
      </c>
      <c r="B19" t="str">
        <f>+Brut!M22</f>
        <v>J'utilise les transports en commun</v>
      </c>
      <c r="C19" t="str">
        <f>+Brut!N22</f>
        <v>Maccabi</v>
      </c>
      <c r="D19" t="str">
        <f>+Brut!P22</f>
        <v>Aucune de ces fonctions</v>
      </c>
      <c r="E19">
        <f>+Brut!Q22</f>
        <v>0</v>
      </c>
      <c r="F19">
        <f>+Brut!R22</f>
        <v>0</v>
      </c>
      <c r="G19">
        <f>+Brut!S22</f>
        <v>0</v>
      </c>
      <c r="H19">
        <f>+Brut!T22</f>
        <v>0</v>
      </c>
      <c r="I19">
        <f>+Brut!U22</f>
        <v>0</v>
      </c>
      <c r="J19">
        <f>+Brut!V22</f>
        <v>0</v>
      </c>
      <c r="K19">
        <f>+Brut!W22</f>
        <v>0</v>
      </c>
      <c r="L19">
        <f>+Brut!X22</f>
        <v>0</v>
      </c>
      <c r="M19">
        <f>+Brut!Y22</f>
        <v>0</v>
      </c>
      <c r="N19">
        <f>+Brut!Z22</f>
        <v>0</v>
      </c>
      <c r="O19">
        <f>+Brut!AA22</f>
        <v>0</v>
      </c>
      <c r="P19">
        <f>+Brut!AB22</f>
        <v>0</v>
      </c>
    </row>
    <row r="20" spans="1:16" ht="12.75">
      <c r="A20" t="str">
        <f>+Brut!B23</f>
        <v>Ouannassi, Abdel</v>
      </c>
      <c r="B20" t="str">
        <f>+Brut!M23</f>
        <v>J'ai un véhicule</v>
      </c>
      <c r="C20" t="str">
        <f>+Brut!N23</f>
        <v>CAPCI</v>
      </c>
      <c r="D20" t="str">
        <f>+Brut!P23</f>
        <v>Aucune de ces fonctions</v>
      </c>
      <c r="E20">
        <f>+Brut!Q23</f>
        <v>0</v>
      </c>
      <c r="F20">
        <f>+Brut!R23</f>
        <v>0</v>
      </c>
      <c r="G20">
        <f>+Brut!S23</f>
        <v>0</v>
      </c>
      <c r="H20">
        <f>+Brut!T23</f>
        <v>0</v>
      </c>
      <c r="I20">
        <f>+Brut!U23</f>
        <v>0</v>
      </c>
      <c r="J20">
        <f>+Brut!V23</f>
        <v>0</v>
      </c>
      <c r="K20">
        <f>+Brut!W23</f>
        <v>0</v>
      </c>
      <c r="L20">
        <f>+Brut!X23</f>
        <v>0</v>
      </c>
      <c r="M20">
        <f>+Brut!Y23</f>
        <v>0</v>
      </c>
      <c r="N20">
        <f>+Brut!Z23</f>
        <v>0</v>
      </c>
      <c r="O20">
        <f>+Brut!AA23</f>
        <v>0</v>
      </c>
      <c r="P20">
        <f>+Brut!AB23</f>
        <v>0</v>
      </c>
    </row>
    <row r="21" spans="1:16" ht="12.75">
      <c r="A21" t="str">
        <f>+Brut!B24</f>
        <v>Panican Christian</v>
      </c>
      <c r="B21" t="str">
        <f>+Brut!M24</f>
        <v>J'ai un véhicule</v>
      </c>
      <c r="C21" t="str">
        <f>+Brut!N24</f>
        <v>Forza Uccle</v>
      </c>
      <c r="D21" t="str">
        <f>+Brut!P24</f>
        <v>Aucune de ces fonctions</v>
      </c>
      <c r="E21">
        <f>+Brut!Q24</f>
        <v>0</v>
      </c>
      <c r="F21">
        <f>+Brut!R24</f>
        <v>0</v>
      </c>
      <c r="G21">
        <f>+Brut!S24</f>
        <v>0</v>
      </c>
      <c r="H21">
        <f>+Brut!T24</f>
        <v>0</v>
      </c>
      <c r="I21">
        <f>+Brut!U24</f>
        <v>0</v>
      </c>
      <c r="J21">
        <f>+Brut!V24</f>
        <v>0</v>
      </c>
      <c r="K21">
        <f>+Brut!W24</f>
        <v>0</v>
      </c>
      <c r="L21">
        <f>+Brut!X24</f>
        <v>0</v>
      </c>
      <c r="M21">
        <f>+Brut!Y24</f>
        <v>0</v>
      </c>
      <c r="N21">
        <f>+Brut!Z24</f>
        <v>0</v>
      </c>
      <c r="O21">
        <f>+Brut!AA24</f>
        <v>0</v>
      </c>
      <c r="P21">
        <f>+Brut!AB24</f>
        <v>0</v>
      </c>
    </row>
    <row r="22" spans="1:16" ht="12.75">
      <c r="A22" t="str">
        <f>+Brut!B25</f>
        <v>Phan Hiep Tuan</v>
      </c>
      <c r="B22" t="str">
        <f>+Brut!M25</f>
        <v>J'ai un véhicule</v>
      </c>
      <c r="C22" t="str">
        <f>+Brut!N25</f>
        <v>pas encore défini</v>
      </c>
      <c r="D22" t="str">
        <f>+Brut!P25</f>
        <v>Je joue</v>
      </c>
      <c r="E22" t="str">
        <f>+Brut!Q25</f>
        <v>pas encore défini</v>
      </c>
      <c r="F22" t="str">
        <f>+Brut!R25</f>
        <v>Autre, à préciser</v>
      </c>
      <c r="G22" t="str">
        <f>+Brut!S25</f>
        <v>pas encore choisi de club</v>
      </c>
      <c r="H22" t="str">
        <f>+Brut!T25</f>
        <v>Non, je passe à la page suivante</v>
      </c>
      <c r="I22">
        <f>+Brut!U25</f>
        <v>0</v>
      </c>
      <c r="J22">
        <f>+Brut!V25</f>
        <v>0</v>
      </c>
      <c r="K22">
        <f>+Brut!W25</f>
        <v>0</v>
      </c>
      <c r="L22">
        <f>+Brut!X25</f>
        <v>0</v>
      </c>
      <c r="M22">
        <f>+Brut!Y25</f>
        <v>0</v>
      </c>
      <c r="N22">
        <f>+Brut!Z25</f>
        <v>0</v>
      </c>
      <c r="O22">
        <f>+Brut!AA25</f>
        <v>0</v>
      </c>
      <c r="P22">
        <f>+Brut!AB25</f>
        <v>0</v>
      </c>
    </row>
    <row r="23" spans="1:16" ht="12.75">
      <c r="A23" t="str">
        <f>+Brut!B26</f>
        <v>Pierart Ludovic</v>
      </c>
      <c r="B23" t="str">
        <f>+Brut!M26</f>
        <v>J'ai un véhicule</v>
      </c>
      <c r="C23" t="str">
        <f>+Brut!N26</f>
        <v>Chaumont</v>
      </c>
      <c r="D23" t="str">
        <f>+Brut!P26</f>
        <v>Je coache</v>
      </c>
      <c r="E23" t="str">
        <f>+Brut!Q26</f>
        <v>Chaumont</v>
      </c>
      <c r="F23" t="str">
        <f>+Brut!R26</f>
        <v>P1M</v>
      </c>
      <c r="G23" t="str">
        <f>+Brut!S26</f>
        <v>Peut-etre en P3H</v>
      </c>
      <c r="H23" t="str">
        <f>+Brut!T26</f>
        <v>Oui, je reviens à la page précédente</v>
      </c>
      <c r="I23" t="str">
        <f>+Brut!U26</f>
        <v>Limal</v>
      </c>
      <c r="J23" t="str">
        <f>+Brut!V26</f>
        <v>P3AD</v>
      </c>
      <c r="K23" t="str">
        <f>+Brut!W26</f>
        <v>J'attends la confirmation de Harry Mabile</v>
      </c>
      <c r="L23" t="str">
        <f>+Brut!X26</f>
        <v>Non, je passe à la page suivante</v>
      </c>
      <c r="M23">
        <f>+Brut!Y26</f>
        <v>0</v>
      </c>
      <c r="N23">
        <f>+Brut!Z26</f>
        <v>0</v>
      </c>
      <c r="O23">
        <f>+Brut!AA26</f>
        <v>0</v>
      </c>
      <c r="P23">
        <f>+Brut!AB26</f>
        <v>0</v>
      </c>
    </row>
    <row r="24" spans="1:16" ht="12.75">
      <c r="A24" t="str">
        <f>+Brut!B27</f>
        <v>SLAVOV Filip</v>
      </c>
      <c r="B24" t="str">
        <f>+Brut!M27</f>
        <v>commun</v>
      </c>
      <c r="C24" t="str">
        <f>+Brut!N27</f>
        <v>VC MOORTEBEEK</v>
      </c>
      <c r="D24">
        <f>+Brut!P27</f>
        <v>0</v>
      </c>
      <c r="E24">
        <f>+Brut!Q27</f>
        <v>0</v>
      </c>
      <c r="F24">
        <f>+Brut!R27</f>
        <v>0</v>
      </c>
      <c r="G24">
        <f>+Brut!S27</f>
        <v>0</v>
      </c>
      <c r="H24">
        <f>+Brut!T27</f>
        <v>0</v>
      </c>
      <c r="I24">
        <f>+Brut!U27</f>
        <v>0</v>
      </c>
      <c r="J24">
        <f>+Brut!V27</f>
        <v>0</v>
      </c>
      <c r="K24">
        <f>+Brut!W27</f>
        <v>0</v>
      </c>
      <c r="L24">
        <f>+Brut!X27</f>
        <v>0</v>
      </c>
      <c r="M24">
        <f>+Brut!Y27</f>
        <v>0</v>
      </c>
      <c r="N24">
        <f>+Brut!Z27</f>
        <v>0</v>
      </c>
      <c r="O24">
        <f>+Brut!AA27</f>
        <v>0</v>
      </c>
      <c r="P24">
        <f>+Brut!AB27</f>
        <v>0</v>
      </c>
    </row>
    <row r="25" spans="1:16" ht="12.75">
      <c r="A25" t="str">
        <f>+Brut!B28</f>
        <v>TILLIET Olivier</v>
      </c>
      <c r="B25" t="str">
        <f>+Brut!M28</f>
        <v>J'ai un véhicule</v>
      </c>
      <c r="C25" t="str">
        <f>+Brut!N28</f>
        <v>BOUSVAL</v>
      </c>
      <c r="D25" t="str">
        <f>+Brut!P28</f>
        <v>Aucune de ces fonctions</v>
      </c>
      <c r="E25">
        <f>+Brut!Q28</f>
        <v>0</v>
      </c>
      <c r="F25">
        <f>+Brut!R28</f>
        <v>0</v>
      </c>
      <c r="G25">
        <f>+Brut!S28</f>
        <v>0</v>
      </c>
      <c r="H25">
        <f>+Brut!T28</f>
        <v>0</v>
      </c>
      <c r="I25">
        <f>+Brut!U28</f>
        <v>0</v>
      </c>
      <c r="J25">
        <f>+Brut!V28</f>
        <v>0</v>
      </c>
      <c r="K25">
        <f>+Brut!W28</f>
        <v>0</v>
      </c>
      <c r="L25">
        <f>+Brut!X28</f>
        <v>0</v>
      </c>
      <c r="M25">
        <f>+Brut!Y28</f>
        <v>0</v>
      </c>
      <c r="N25">
        <f>+Brut!Z28</f>
        <v>0</v>
      </c>
      <c r="O25">
        <f>+Brut!AA28</f>
        <v>0</v>
      </c>
      <c r="P25">
        <f>+Brut!AB28</f>
        <v>0</v>
      </c>
    </row>
    <row r="26" spans="1:16" ht="12.75">
      <c r="A26" t="str">
        <f>+Brut!B29</f>
        <v>Van Overmeiren Gaëtan</v>
      </c>
      <c r="B26" t="str">
        <f>+Brut!M29</f>
        <v>J'ai un véhicule</v>
      </c>
      <c r="C26" t="str">
        <f>+Brut!N29</f>
        <v>Rixensart</v>
      </c>
      <c r="D26" t="str">
        <f>+Brut!P29</f>
        <v>Aucune de ces fonctions</v>
      </c>
      <c r="E26">
        <f>+Brut!Q29</f>
        <v>0</v>
      </c>
      <c r="F26">
        <f>+Brut!R29</f>
        <v>0</v>
      </c>
      <c r="G26">
        <f>+Brut!S29</f>
        <v>0</v>
      </c>
      <c r="H26">
        <f>+Brut!T29</f>
        <v>0</v>
      </c>
      <c r="I26">
        <f>+Brut!U29</f>
        <v>0</v>
      </c>
      <c r="J26">
        <f>+Brut!V29</f>
        <v>0</v>
      </c>
      <c r="K26">
        <f>+Brut!W29</f>
        <v>0</v>
      </c>
      <c r="L26">
        <f>+Brut!X29</f>
        <v>0</v>
      </c>
      <c r="M26">
        <f>+Brut!Y29</f>
        <v>0</v>
      </c>
      <c r="N26">
        <f>+Brut!Z29</f>
        <v>0</v>
      </c>
      <c r="O26">
        <f>+Brut!AA29</f>
        <v>0</v>
      </c>
      <c r="P26">
        <f>+Brut!AB29</f>
        <v>0</v>
      </c>
    </row>
    <row r="27" spans="1:16" ht="12.75">
      <c r="A27" t="str">
        <f>+Brut!B30</f>
        <v>Van Overmeiren Roland</v>
      </c>
      <c r="B27" t="str">
        <f>+Brut!M30</f>
        <v>J'ai un véhicule</v>
      </c>
      <c r="C27" t="str">
        <f>+Brut!N30</f>
        <v>VBC Rixensart</v>
      </c>
      <c r="D27" t="str">
        <f>+Brut!P30</f>
        <v>Aucune de ces fonctions</v>
      </c>
      <c r="E27">
        <f>+Brut!Q30</f>
        <v>0</v>
      </c>
      <c r="F27">
        <f>+Brut!R30</f>
        <v>0</v>
      </c>
      <c r="G27">
        <f>+Brut!S30</f>
        <v>0</v>
      </c>
      <c r="H27">
        <f>+Brut!T30</f>
        <v>0</v>
      </c>
      <c r="I27">
        <f>+Brut!U30</f>
        <v>0</v>
      </c>
      <c r="J27">
        <f>+Brut!V30</f>
        <v>0</v>
      </c>
      <c r="K27">
        <f>+Brut!W30</f>
        <v>0</v>
      </c>
      <c r="L27">
        <f>+Brut!X30</f>
        <v>0</v>
      </c>
      <c r="M27">
        <f>+Brut!Y30</f>
        <v>0</v>
      </c>
      <c r="N27">
        <f>+Brut!Z30</f>
        <v>0</v>
      </c>
      <c r="O27">
        <f>+Brut!AA30</f>
        <v>0</v>
      </c>
      <c r="P27">
        <f>+Brut!AB30</f>
        <v>0</v>
      </c>
    </row>
    <row r="28" spans="1:16" ht="12.75">
      <c r="A28" t="str">
        <f>+Brut!B31</f>
        <v>Vandenbemden Frédérick</v>
      </c>
      <c r="B28" t="str">
        <f>+Brut!M31</f>
        <v>J'ai un véhicule</v>
      </c>
      <c r="C28" t="str">
        <f>+Brut!N31</f>
        <v>CAPCI - BARBAR GIRLS</v>
      </c>
      <c r="D28" t="str">
        <f>+Brut!P31</f>
        <v>Aucune de ces fonctions</v>
      </c>
      <c r="E28" t="str">
        <f>+Brut!Q31</f>
        <v>CAPCI</v>
      </c>
      <c r="F28" t="str">
        <f>+Brut!R31</f>
        <v>P2M</v>
      </c>
      <c r="G28">
        <f>+Brut!S31</f>
        <v>0</v>
      </c>
      <c r="H28" t="str">
        <f>+Brut!T31</f>
        <v>Oui, je reviens à la page précédente</v>
      </c>
      <c r="I28">
        <f>+Brut!U31</f>
        <v>0</v>
      </c>
      <c r="J28">
        <f>+Brut!V31</f>
        <v>0</v>
      </c>
      <c r="K28">
        <f>+Brut!W31</f>
        <v>0</v>
      </c>
      <c r="L28">
        <f>+Brut!X31</f>
        <v>0</v>
      </c>
      <c r="M28">
        <f>+Brut!Y31</f>
        <v>0</v>
      </c>
      <c r="N28">
        <f>+Brut!Z31</f>
        <v>0</v>
      </c>
      <c r="O28">
        <f>+Brut!AA31</f>
        <v>0</v>
      </c>
      <c r="P28">
        <f>+Brut!AB31</f>
        <v>0</v>
      </c>
    </row>
    <row r="29" spans="1:16" ht="12.75">
      <c r="A29" t="str">
        <f>+Brut!B32</f>
        <v>Vanderhelstraete Luc</v>
      </c>
      <c r="B29" t="str">
        <f>+Brut!M32</f>
        <v>J'ai un véhicule</v>
      </c>
      <c r="C29" t="str">
        <f>+Brut!N32</f>
        <v>Ancienne</v>
      </c>
      <c r="D29" t="str">
        <f>+Brut!P32</f>
        <v>Je joue</v>
      </c>
      <c r="E29" t="str">
        <f>+Brut!Q32</f>
        <v>Ancienne</v>
      </c>
      <c r="F29" t="str">
        <f>+Brut!R32</f>
        <v>P2M</v>
      </c>
      <c r="G29">
        <f>+Brut!S32</f>
        <v>0</v>
      </c>
      <c r="H29" t="str">
        <f>+Brut!T32</f>
        <v>Non, je passe à la page suivante</v>
      </c>
      <c r="I29">
        <f>+Brut!U32</f>
        <v>0</v>
      </c>
      <c r="J29">
        <f>+Brut!V32</f>
        <v>0</v>
      </c>
      <c r="K29">
        <f>+Brut!W32</f>
        <v>0</v>
      </c>
      <c r="L29">
        <f>+Brut!X32</f>
        <v>0</v>
      </c>
      <c r="M29">
        <f>+Brut!Y32</f>
        <v>0</v>
      </c>
      <c r="N29">
        <f>+Brut!Z32</f>
        <v>0</v>
      </c>
      <c r="O29">
        <f>+Brut!AA32</f>
        <v>0</v>
      </c>
      <c r="P29">
        <f>+Brut!AB32</f>
        <v>0</v>
      </c>
    </row>
    <row r="30" spans="1:16" ht="12.75">
      <c r="A30" t="str">
        <f>+Brut!B33</f>
        <v>VANLEEUW Didier</v>
      </c>
      <c r="B30" t="str">
        <f>+Brut!M33</f>
        <v>J'ai un véhicule</v>
      </c>
      <c r="C30" t="str">
        <f>+Brut!N33</f>
        <v>Sporta Evere</v>
      </c>
      <c r="D30" t="str">
        <f>+Brut!P33</f>
        <v>Aucune de ces fonctions</v>
      </c>
      <c r="E30">
        <f>+Brut!Q33</f>
        <v>0</v>
      </c>
      <c r="F30">
        <f>+Brut!R33</f>
        <v>0</v>
      </c>
      <c r="G30">
        <f>+Brut!S33</f>
        <v>0</v>
      </c>
      <c r="H30">
        <f>+Brut!T33</f>
        <v>0</v>
      </c>
      <c r="I30">
        <f>+Brut!U33</f>
        <v>0</v>
      </c>
      <c r="J30">
        <f>+Brut!V33</f>
        <v>0</v>
      </c>
      <c r="K30">
        <f>+Brut!W33</f>
        <v>0</v>
      </c>
      <c r="L30">
        <f>+Brut!X33</f>
        <v>0</v>
      </c>
      <c r="M30">
        <f>+Brut!Y33</f>
        <v>0</v>
      </c>
      <c r="N30">
        <f>+Brut!Z33</f>
        <v>0</v>
      </c>
      <c r="O30">
        <f>+Brut!AA33</f>
        <v>0</v>
      </c>
      <c r="P30">
        <f>+Brut!AB33</f>
        <v>0</v>
      </c>
    </row>
    <row r="31" spans="1:16" ht="12.75">
      <c r="A31" t="str">
        <f>+Brut!B34</f>
        <v>YALALE-WA-BONKELE</v>
      </c>
      <c r="B31" t="str">
        <f>+Brut!M34</f>
        <v>J'utilise les transports en commun</v>
      </c>
      <c r="C31" t="str">
        <f>+Brut!N34</f>
        <v>Nivelles</v>
      </c>
      <c r="D31" t="str">
        <f>+Brut!P34</f>
        <v>Aucune de ces fonctions</v>
      </c>
      <c r="E31">
        <f>+Brut!Q34</f>
        <v>0</v>
      </c>
      <c r="F31">
        <f>+Brut!R34</f>
        <v>0</v>
      </c>
      <c r="G31">
        <f>+Brut!S34</f>
        <v>0</v>
      </c>
      <c r="H31">
        <f>+Brut!T34</f>
        <v>0</v>
      </c>
      <c r="I31">
        <f>+Brut!U34</f>
        <v>0</v>
      </c>
      <c r="J31">
        <f>+Brut!V34</f>
        <v>0</v>
      </c>
      <c r="K31">
        <f>+Brut!W34</f>
        <v>0</v>
      </c>
      <c r="L31">
        <f>+Brut!X34</f>
        <v>0</v>
      </c>
      <c r="M31">
        <f>+Brut!Y34</f>
        <v>0</v>
      </c>
      <c r="N31">
        <f>+Brut!Z34</f>
        <v>0</v>
      </c>
      <c r="O31">
        <f>+Brut!AA34</f>
        <v>0</v>
      </c>
      <c r="P31">
        <f>+Brut!AB34</f>
        <v>0</v>
      </c>
    </row>
    <row r="32" spans="1:16" ht="12.75">
      <c r="A32" t="str">
        <f>+Brut!B35</f>
        <v>ZWIKEL MARC</v>
      </c>
      <c r="B32" t="str">
        <f>+Brut!M35</f>
        <v>J'ai un véhicule</v>
      </c>
      <c r="C32" t="str">
        <f>+Brut!N35</f>
        <v>VBC Rixensart</v>
      </c>
      <c r="D32" t="str">
        <f>+Brut!P35</f>
        <v>Je coache</v>
      </c>
      <c r="E32">
        <f>+Brut!Q35</f>
        <v>0</v>
      </c>
      <c r="F32">
        <f>+Brut!R35</f>
        <v>0</v>
      </c>
      <c r="G32">
        <f>+Brut!S35</f>
        <v>0</v>
      </c>
      <c r="H32">
        <f>+Brut!T35</f>
        <v>0</v>
      </c>
      <c r="I32" t="str">
        <f>+Brut!U35</f>
        <v>VBC Rixensart</v>
      </c>
      <c r="J32" t="str">
        <f>+Brut!V35</f>
        <v>P1D</v>
      </c>
      <c r="K32" t="str">
        <f>+Brut!W35</f>
        <v>N3D à VC Gembloux</v>
      </c>
      <c r="L32" t="str">
        <f>+Brut!X35</f>
        <v>Non, je passe à la page suivante</v>
      </c>
      <c r="M32">
        <f>+Brut!Y35</f>
        <v>0</v>
      </c>
      <c r="N32">
        <f>+Brut!Z35</f>
        <v>0</v>
      </c>
      <c r="O32">
        <f>+Brut!AA35</f>
        <v>0</v>
      </c>
      <c r="P32">
        <f>+Brut!AB35</f>
        <v>0</v>
      </c>
    </row>
    <row r="33" spans="1:16" ht="12.75">
      <c r="A33">
        <f>+Brut!B36</f>
        <v>0</v>
      </c>
      <c r="B33">
        <f>+Brut!M36</f>
        <v>0</v>
      </c>
      <c r="C33">
        <f>+Brut!N36</f>
        <v>0</v>
      </c>
      <c r="D33">
        <f>+Brut!P36</f>
        <v>0</v>
      </c>
      <c r="E33">
        <f>+Brut!Q36</f>
        <v>0</v>
      </c>
      <c r="F33">
        <f>+Brut!R36</f>
        <v>0</v>
      </c>
      <c r="G33">
        <f>+Brut!S36</f>
        <v>0</v>
      </c>
      <c r="H33">
        <f>+Brut!T36</f>
        <v>0</v>
      </c>
      <c r="I33">
        <f>+Brut!U36</f>
        <v>0</v>
      </c>
      <c r="J33">
        <f>+Brut!V36</f>
        <v>0</v>
      </c>
      <c r="K33">
        <f>+Brut!W36</f>
        <v>0</v>
      </c>
      <c r="L33">
        <f>+Brut!X36</f>
        <v>0</v>
      </c>
      <c r="M33">
        <f>+Brut!Y36</f>
        <v>0</v>
      </c>
      <c r="N33">
        <f>+Brut!Z36</f>
        <v>0</v>
      </c>
      <c r="O33">
        <f>+Brut!AA36</f>
        <v>0</v>
      </c>
      <c r="P33">
        <f>+Brut!AB36</f>
        <v>0</v>
      </c>
    </row>
    <row r="34" spans="1:16" ht="12.75">
      <c r="A34">
        <f>+Brut!B37</f>
        <v>0</v>
      </c>
      <c r="B34">
        <f>+Brut!M37</f>
        <v>0</v>
      </c>
      <c r="C34">
        <f>+Brut!N37</f>
        <v>0</v>
      </c>
      <c r="D34">
        <f>+Brut!P37</f>
        <v>0</v>
      </c>
      <c r="E34">
        <f>+Brut!Q37</f>
        <v>0</v>
      </c>
      <c r="F34">
        <f>+Brut!R37</f>
        <v>0</v>
      </c>
      <c r="G34">
        <f>+Brut!S37</f>
        <v>0</v>
      </c>
      <c r="H34">
        <f>+Brut!T37</f>
        <v>0</v>
      </c>
      <c r="I34">
        <f>+Brut!U37</f>
        <v>0</v>
      </c>
      <c r="J34">
        <f>+Brut!V37</f>
        <v>0</v>
      </c>
      <c r="K34">
        <f>+Brut!W37</f>
        <v>0</v>
      </c>
      <c r="L34">
        <f>+Brut!X37</f>
        <v>0</v>
      </c>
      <c r="M34">
        <f>+Brut!Y37</f>
        <v>0</v>
      </c>
      <c r="N34">
        <f>+Brut!Z37</f>
        <v>0</v>
      </c>
      <c r="O34">
        <f>+Brut!AA37</f>
        <v>0</v>
      </c>
      <c r="P34">
        <f>+Brut!AB37</f>
        <v>0</v>
      </c>
    </row>
    <row r="35" spans="1:16" ht="12.75">
      <c r="A35">
        <f>+Brut!B38</f>
        <v>0</v>
      </c>
      <c r="B35">
        <f>+Brut!M38</f>
        <v>0</v>
      </c>
      <c r="C35">
        <f>+Brut!N38</f>
        <v>0</v>
      </c>
      <c r="D35">
        <f>+Brut!P38</f>
        <v>0</v>
      </c>
      <c r="E35">
        <f>+Brut!Q38</f>
        <v>0</v>
      </c>
      <c r="F35">
        <f>+Brut!R38</f>
        <v>0</v>
      </c>
      <c r="G35">
        <f>+Brut!S38</f>
        <v>0</v>
      </c>
      <c r="H35">
        <f>+Brut!T38</f>
        <v>0</v>
      </c>
      <c r="I35">
        <f>+Brut!U38</f>
        <v>0</v>
      </c>
      <c r="J35">
        <f>+Brut!V38</f>
        <v>0</v>
      </c>
      <c r="K35">
        <f>+Brut!W38</f>
        <v>0</v>
      </c>
      <c r="L35">
        <f>+Brut!X38</f>
        <v>0</v>
      </c>
      <c r="M35">
        <f>+Brut!Y38</f>
        <v>0</v>
      </c>
      <c r="N35">
        <f>+Brut!Z38</f>
        <v>0</v>
      </c>
      <c r="O35">
        <f>+Brut!AA38</f>
        <v>0</v>
      </c>
      <c r="P35">
        <f>+Brut!AB38</f>
        <v>0</v>
      </c>
    </row>
    <row r="36" spans="1:16" ht="12.75">
      <c r="A36">
        <f>+Brut!B39</f>
        <v>0</v>
      </c>
      <c r="B36">
        <f>+Brut!M39</f>
        <v>0</v>
      </c>
      <c r="C36">
        <f>+Brut!N39</f>
        <v>0</v>
      </c>
      <c r="D36">
        <f>+Brut!P39</f>
        <v>0</v>
      </c>
      <c r="E36">
        <f>+Brut!Q39</f>
        <v>0</v>
      </c>
      <c r="F36">
        <f>+Brut!R39</f>
        <v>0</v>
      </c>
      <c r="G36">
        <f>+Brut!S39</f>
        <v>0</v>
      </c>
      <c r="H36">
        <f>+Brut!T39</f>
        <v>0</v>
      </c>
      <c r="I36">
        <f>+Brut!U39</f>
        <v>0</v>
      </c>
      <c r="J36">
        <f>+Brut!V39</f>
        <v>0</v>
      </c>
      <c r="K36">
        <f>+Brut!W39</f>
        <v>0</v>
      </c>
      <c r="L36">
        <f>+Brut!X39</f>
        <v>0</v>
      </c>
      <c r="M36">
        <f>+Brut!Y39</f>
        <v>0</v>
      </c>
      <c r="N36">
        <f>+Brut!Z39</f>
        <v>0</v>
      </c>
      <c r="O36">
        <f>+Brut!AA39</f>
        <v>0</v>
      </c>
      <c r="P36">
        <f>+Brut!AB39</f>
        <v>0</v>
      </c>
    </row>
    <row r="37" spans="1:16" ht="12.75">
      <c r="A37">
        <f>+Brut!B40</f>
        <v>0</v>
      </c>
      <c r="B37">
        <f>+Brut!M40</f>
        <v>0</v>
      </c>
      <c r="C37">
        <f>+Brut!N40</f>
        <v>0</v>
      </c>
      <c r="D37">
        <f>+Brut!P40</f>
        <v>0</v>
      </c>
      <c r="E37">
        <f>+Brut!Q40</f>
        <v>0</v>
      </c>
      <c r="F37">
        <f>+Brut!R40</f>
        <v>0</v>
      </c>
      <c r="G37">
        <f>+Brut!S40</f>
        <v>0</v>
      </c>
      <c r="H37">
        <f>+Brut!T40</f>
        <v>0</v>
      </c>
      <c r="I37">
        <f>+Brut!U40</f>
        <v>0</v>
      </c>
      <c r="J37">
        <f>+Brut!V40</f>
        <v>0</v>
      </c>
      <c r="K37">
        <f>+Brut!W40</f>
        <v>0</v>
      </c>
      <c r="L37">
        <f>+Brut!X40</f>
        <v>0</v>
      </c>
      <c r="M37">
        <f>+Brut!Y40</f>
        <v>0</v>
      </c>
      <c r="N37">
        <f>+Brut!Z40</f>
        <v>0</v>
      </c>
      <c r="O37">
        <f>+Brut!AA40</f>
        <v>0</v>
      </c>
      <c r="P37">
        <f>+Brut!AB40</f>
        <v>0</v>
      </c>
    </row>
    <row r="38" spans="1:16" ht="12.75">
      <c r="A38">
        <f>+Brut!B41</f>
        <v>0</v>
      </c>
      <c r="B38">
        <f>+Brut!M41</f>
        <v>0</v>
      </c>
      <c r="C38">
        <f>+Brut!N41</f>
        <v>0</v>
      </c>
      <c r="D38">
        <f>+Brut!P41</f>
        <v>0</v>
      </c>
      <c r="E38">
        <f>+Brut!Q41</f>
        <v>0</v>
      </c>
      <c r="F38">
        <f>+Brut!R41</f>
        <v>0</v>
      </c>
      <c r="G38">
        <f>+Brut!S41</f>
        <v>0</v>
      </c>
      <c r="H38">
        <f>+Brut!T41</f>
        <v>0</v>
      </c>
      <c r="I38">
        <f>+Brut!U41</f>
        <v>0</v>
      </c>
      <c r="J38">
        <f>+Brut!V41</f>
        <v>0</v>
      </c>
      <c r="K38">
        <f>+Brut!W41</f>
        <v>0</v>
      </c>
      <c r="L38">
        <f>+Brut!X41</f>
        <v>0</v>
      </c>
      <c r="M38">
        <f>+Brut!Y41</f>
        <v>0</v>
      </c>
      <c r="N38">
        <f>+Brut!Z41</f>
        <v>0</v>
      </c>
      <c r="O38">
        <f>+Brut!AA41</f>
        <v>0</v>
      </c>
      <c r="P38">
        <f>+Brut!AB41</f>
        <v>0</v>
      </c>
    </row>
  </sheetData>
  <sheetProtection/>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I33"/>
  <sheetViews>
    <sheetView zoomScalePageLayoutView="0" workbookViewId="0" topLeftCell="A1">
      <selection activeCell="A1" sqref="A1:A16384"/>
    </sheetView>
  </sheetViews>
  <sheetFormatPr defaultColWidth="11.421875" defaultRowHeight="12.75"/>
  <cols>
    <col min="1" max="1" width="24.8515625" style="0" customWidth="1"/>
    <col min="2" max="2" width="11.8515625" style="0" hidden="1" customWidth="1"/>
    <col min="3" max="3" width="31.28125" style="0" hidden="1" customWidth="1"/>
    <col min="4" max="4" width="0" style="0" hidden="1" customWidth="1"/>
    <col min="5" max="5" width="18.57421875" style="0" hidden="1" customWidth="1"/>
    <col min="6" max="6" width="15.00390625" style="0" hidden="1" customWidth="1"/>
    <col min="7" max="7" width="20.421875" style="0" hidden="1" customWidth="1"/>
    <col min="8" max="8" width="0" style="0" hidden="1" customWidth="1"/>
    <col min="9" max="9" width="28.140625" style="0" hidden="1" customWidth="1"/>
    <col min="10" max="10" width="22.28125" style="0" hidden="1" customWidth="1"/>
    <col min="11" max="11" width="26.140625" style="0" hidden="1" customWidth="1"/>
    <col min="12" max="12" width="21.28125" style="0" hidden="1" customWidth="1"/>
    <col min="13" max="13" width="26.28125" style="0" customWidth="1"/>
    <col min="14" max="14" width="6.00390625" style="0" customWidth="1"/>
    <col min="15" max="15" width="7.140625" style="0" customWidth="1"/>
    <col min="16" max="16" width="6.8515625" style="0" customWidth="1"/>
    <col min="17" max="17" width="8.8515625" style="0" bestFit="1" customWidth="1"/>
    <col min="18" max="18" width="6.421875" style="0" bestFit="1" customWidth="1"/>
    <col min="19" max="19" width="6.57421875" style="0" bestFit="1" customWidth="1"/>
    <col min="20" max="20" width="9.57421875" style="0" bestFit="1" customWidth="1"/>
    <col min="21" max="21" width="8.421875" style="0" bestFit="1" customWidth="1"/>
    <col min="22" max="22" width="5.421875" style="0" bestFit="1" customWidth="1"/>
    <col min="23" max="23" width="7.421875" style="0" bestFit="1" customWidth="1"/>
    <col min="24" max="24" width="5.00390625" style="0" bestFit="1" customWidth="1"/>
    <col min="25" max="25" width="8.00390625" style="0" bestFit="1" customWidth="1"/>
    <col min="26" max="26" width="5.7109375" style="0" bestFit="1" customWidth="1"/>
    <col min="27" max="27" width="9.421875" style="0" bestFit="1" customWidth="1"/>
    <col min="28" max="28" width="9.7109375" style="0" bestFit="1" customWidth="1"/>
    <col min="29" max="29" width="5.7109375" style="0" bestFit="1" customWidth="1"/>
    <col min="30" max="30" width="6.140625" style="0" bestFit="1" customWidth="1"/>
    <col min="31" max="31" width="6.421875" style="0" bestFit="1" customWidth="1"/>
    <col min="32" max="32" width="8.7109375" style="0" bestFit="1" customWidth="1"/>
    <col min="33" max="33" width="5.57421875" style="0" bestFit="1" customWidth="1"/>
    <col min="34" max="34" width="7.28125" style="0" bestFit="1" customWidth="1"/>
  </cols>
  <sheetData>
    <row r="1" spans="1:34" ht="26.25" thickBot="1">
      <c r="A1" s="1" t="s">
        <v>1</v>
      </c>
      <c r="B1" s="1" t="s">
        <v>2</v>
      </c>
      <c r="C1" s="1" t="s">
        <v>3</v>
      </c>
      <c r="D1" s="1" t="s">
        <v>4</v>
      </c>
      <c r="E1" s="1" t="s">
        <v>5</v>
      </c>
      <c r="F1" s="1" t="s">
        <v>6</v>
      </c>
      <c r="G1" s="1" t="s">
        <v>7</v>
      </c>
      <c r="H1" s="1" t="s">
        <v>8</v>
      </c>
      <c r="I1" s="1" t="s">
        <v>9</v>
      </c>
      <c r="J1" s="1" t="s">
        <v>10</v>
      </c>
      <c r="K1" s="1" t="s">
        <v>11</v>
      </c>
      <c r="L1" s="1" t="s">
        <v>12</v>
      </c>
      <c r="M1" s="1" t="s">
        <v>13</v>
      </c>
      <c r="N1" s="17" t="s">
        <v>330</v>
      </c>
      <c r="O1" s="17" t="s">
        <v>331</v>
      </c>
      <c r="P1" s="17" t="s">
        <v>332</v>
      </c>
      <c r="Q1" s="17" t="s">
        <v>66</v>
      </c>
      <c r="R1" s="17" t="s">
        <v>93</v>
      </c>
      <c r="S1" s="17" t="s">
        <v>333</v>
      </c>
      <c r="T1" s="17" t="s">
        <v>334</v>
      </c>
      <c r="U1" s="17" t="s">
        <v>335</v>
      </c>
      <c r="V1" s="17" t="s">
        <v>220</v>
      </c>
      <c r="W1" s="17" t="s">
        <v>336</v>
      </c>
      <c r="X1" s="17" t="s">
        <v>337</v>
      </c>
      <c r="Y1" s="17" t="s">
        <v>151</v>
      </c>
      <c r="Z1" s="17" t="s">
        <v>338</v>
      </c>
      <c r="AA1" s="17" t="s">
        <v>339</v>
      </c>
      <c r="AB1" s="17" t="s">
        <v>340</v>
      </c>
      <c r="AC1" s="17" t="s">
        <v>307</v>
      </c>
      <c r="AD1" s="17" t="s">
        <v>80</v>
      </c>
      <c r="AE1" s="17" t="s">
        <v>341</v>
      </c>
      <c r="AF1" s="17" t="s">
        <v>229</v>
      </c>
      <c r="AG1" s="17" t="s">
        <v>249</v>
      </c>
      <c r="AH1" s="17" t="s">
        <v>51</v>
      </c>
    </row>
    <row r="2" spans="1:14" ht="13.5" thickBot="1">
      <c r="A2" t="s">
        <v>280</v>
      </c>
      <c r="B2" s="8">
        <v>19210</v>
      </c>
      <c r="C2" t="s">
        <v>281</v>
      </c>
      <c r="D2">
        <v>1180</v>
      </c>
      <c r="E2" t="s">
        <v>47</v>
      </c>
      <c r="F2" t="s">
        <v>282</v>
      </c>
      <c r="G2" t="s">
        <v>283</v>
      </c>
      <c r="I2" t="s">
        <v>284</v>
      </c>
      <c r="J2" t="s">
        <v>285</v>
      </c>
      <c r="K2" t="s">
        <v>286</v>
      </c>
      <c r="L2" t="s">
        <v>30</v>
      </c>
      <c r="M2" t="s">
        <v>287</v>
      </c>
      <c r="N2">
        <v>1</v>
      </c>
    </row>
    <row r="3" spans="1:15" ht="13.5" thickBot="1">
      <c r="A3" s="1" t="s">
        <v>310</v>
      </c>
      <c r="B3" s="3">
        <v>26287</v>
      </c>
      <c r="C3" s="1" t="s">
        <v>311</v>
      </c>
      <c r="D3" s="4">
        <v>1490</v>
      </c>
      <c r="E3" s="1" t="s">
        <v>312</v>
      </c>
      <c r="F3" s="1" t="s">
        <v>313</v>
      </c>
      <c r="G3" s="1" t="s">
        <v>314</v>
      </c>
      <c r="H3" s="1"/>
      <c r="I3" s="1" t="s">
        <v>315</v>
      </c>
      <c r="J3" s="1" t="s">
        <v>316</v>
      </c>
      <c r="K3" s="1" t="s">
        <v>317</v>
      </c>
      <c r="L3" s="1" t="s">
        <v>30</v>
      </c>
      <c r="M3" s="1" t="s">
        <v>318</v>
      </c>
      <c r="O3">
        <v>1</v>
      </c>
    </row>
    <row r="4" spans="1:16" ht="26.25" thickBot="1">
      <c r="A4" s="1" t="s">
        <v>96</v>
      </c>
      <c r="B4" s="3">
        <v>22613</v>
      </c>
      <c r="C4" s="1" t="s">
        <v>97</v>
      </c>
      <c r="D4" s="4">
        <v>1702</v>
      </c>
      <c r="E4" s="1" t="s">
        <v>98</v>
      </c>
      <c r="F4" s="4">
        <v>24632983</v>
      </c>
      <c r="G4" s="4">
        <v>476952067</v>
      </c>
      <c r="H4" s="1"/>
      <c r="I4" s="1" t="s">
        <v>99</v>
      </c>
      <c r="J4" s="1" t="s">
        <v>100</v>
      </c>
      <c r="K4" s="1" t="s">
        <v>96</v>
      </c>
      <c r="L4" s="1" t="s">
        <v>30</v>
      </c>
      <c r="M4" s="1" t="s">
        <v>101</v>
      </c>
      <c r="P4">
        <v>1</v>
      </c>
    </row>
    <row r="5" spans="1:16" ht="13.5" thickBot="1">
      <c r="A5" s="1" t="s">
        <v>122</v>
      </c>
      <c r="B5" s="3">
        <v>18593</v>
      </c>
      <c r="C5" s="1" t="s">
        <v>123</v>
      </c>
      <c r="D5" s="4">
        <v>1081</v>
      </c>
      <c r="E5" s="1" t="s">
        <v>115</v>
      </c>
      <c r="F5" s="1" t="s">
        <v>124</v>
      </c>
      <c r="G5" s="1" t="s">
        <v>125</v>
      </c>
      <c r="H5" s="1"/>
      <c r="I5" s="1" t="s">
        <v>126</v>
      </c>
      <c r="J5" s="1" t="s">
        <v>127</v>
      </c>
      <c r="K5" s="1" t="s">
        <v>122</v>
      </c>
      <c r="L5" s="1" t="s">
        <v>30</v>
      </c>
      <c r="M5" s="1" t="s">
        <v>128</v>
      </c>
      <c r="P5">
        <v>1</v>
      </c>
    </row>
    <row r="6" spans="1:17" ht="13.5" thickBot="1">
      <c r="A6" s="1" t="s">
        <v>131</v>
      </c>
      <c r="B6" s="3">
        <v>23903</v>
      </c>
      <c r="C6" s="1" t="s">
        <v>132</v>
      </c>
      <c r="D6" s="4">
        <v>1342</v>
      </c>
      <c r="E6" s="1" t="s">
        <v>133</v>
      </c>
      <c r="F6" s="1"/>
      <c r="G6" s="1" t="s">
        <v>134</v>
      </c>
      <c r="H6" s="1"/>
      <c r="I6" s="1" t="s">
        <v>135</v>
      </c>
      <c r="J6" s="1" t="s">
        <v>136</v>
      </c>
      <c r="K6" s="1" t="s">
        <v>137</v>
      </c>
      <c r="L6" s="1" t="s">
        <v>30</v>
      </c>
      <c r="M6" s="1" t="s">
        <v>66</v>
      </c>
      <c r="Q6">
        <v>1</v>
      </c>
    </row>
    <row r="7" spans="1:18" ht="13.5" thickBot="1">
      <c r="A7" s="1" t="s">
        <v>85</v>
      </c>
      <c r="B7" s="3">
        <v>24623</v>
      </c>
      <c r="C7" s="1" t="s">
        <v>86</v>
      </c>
      <c r="D7" s="4">
        <v>1420</v>
      </c>
      <c r="E7" s="1" t="s">
        <v>87</v>
      </c>
      <c r="F7" s="1"/>
      <c r="G7" s="4">
        <v>475712968</v>
      </c>
      <c r="H7" s="4">
        <v>25747217</v>
      </c>
      <c r="I7" s="1" t="s">
        <v>88</v>
      </c>
      <c r="J7" s="1" t="s">
        <v>89</v>
      </c>
      <c r="K7" s="1" t="s">
        <v>90</v>
      </c>
      <c r="L7" s="1" t="s">
        <v>30</v>
      </c>
      <c r="M7" s="1" t="s">
        <v>91</v>
      </c>
      <c r="R7">
        <v>1</v>
      </c>
    </row>
    <row r="8" spans="1:19" ht="39" thickBot="1">
      <c r="A8" s="1" t="s">
        <v>155</v>
      </c>
      <c r="B8" s="3">
        <v>30964</v>
      </c>
      <c r="C8" s="1" t="s">
        <v>156</v>
      </c>
      <c r="D8" s="4">
        <v>7060</v>
      </c>
      <c r="E8" s="1" t="s">
        <v>157</v>
      </c>
      <c r="F8" s="1"/>
      <c r="G8" s="1" t="s">
        <v>158</v>
      </c>
      <c r="H8" s="1"/>
      <c r="I8" s="1" t="s">
        <v>159</v>
      </c>
      <c r="J8" s="1" t="s">
        <v>160</v>
      </c>
      <c r="K8" s="1" t="s">
        <v>161</v>
      </c>
      <c r="L8" s="1" t="s">
        <v>30</v>
      </c>
      <c r="M8" s="1" t="s">
        <v>162</v>
      </c>
      <c r="S8">
        <v>1</v>
      </c>
    </row>
    <row r="9" spans="1:17" ht="13.5" thickBot="1">
      <c r="A9" s="1" t="s">
        <v>194</v>
      </c>
      <c r="B9" s="3">
        <v>32779</v>
      </c>
      <c r="C9" s="1" t="s">
        <v>195</v>
      </c>
      <c r="D9" s="4">
        <v>1490</v>
      </c>
      <c r="E9" s="1" t="s">
        <v>186</v>
      </c>
      <c r="F9" s="1"/>
      <c r="G9" s="4">
        <v>472204758</v>
      </c>
      <c r="H9" s="1"/>
      <c r="I9" s="1" t="s">
        <v>196</v>
      </c>
      <c r="J9" s="1" t="s">
        <v>197</v>
      </c>
      <c r="K9" s="1" t="s">
        <v>194</v>
      </c>
      <c r="L9" s="1" t="s">
        <v>30</v>
      </c>
      <c r="M9" s="1" t="s">
        <v>198</v>
      </c>
      <c r="Q9">
        <v>1</v>
      </c>
    </row>
    <row r="10" spans="1:29" ht="13.5" thickBot="1">
      <c r="A10" s="1" t="s">
        <v>300</v>
      </c>
      <c r="B10" s="3">
        <v>21508</v>
      </c>
      <c r="C10" s="1" t="s">
        <v>301</v>
      </c>
      <c r="D10" s="4">
        <v>1170</v>
      </c>
      <c r="E10" s="1" t="s">
        <v>75</v>
      </c>
      <c r="F10" s="1" t="s">
        <v>302</v>
      </c>
      <c r="G10" s="1" t="s">
        <v>303</v>
      </c>
      <c r="H10" s="1"/>
      <c r="I10" s="1" t="s">
        <v>304</v>
      </c>
      <c r="J10" s="1" t="s">
        <v>305</v>
      </c>
      <c r="K10" s="1" t="s">
        <v>306</v>
      </c>
      <c r="L10" s="1" t="s">
        <v>30</v>
      </c>
      <c r="M10" s="1" t="s">
        <v>307</v>
      </c>
      <c r="AC10">
        <v>1</v>
      </c>
    </row>
    <row r="11" spans="1:20" ht="13.5" thickBot="1">
      <c r="A11" t="s">
        <v>273</v>
      </c>
      <c r="B11" s="8">
        <v>29397</v>
      </c>
      <c r="C11" t="s">
        <v>274</v>
      </c>
      <c r="D11">
        <v>1050</v>
      </c>
      <c r="E11" t="s">
        <v>75</v>
      </c>
      <c r="G11">
        <v>32479384433</v>
      </c>
      <c r="I11" t="s">
        <v>275</v>
      </c>
      <c r="J11" t="s">
        <v>276</v>
      </c>
      <c r="K11" t="s">
        <v>277</v>
      </c>
      <c r="L11" t="s">
        <v>30</v>
      </c>
      <c r="M11" t="s">
        <v>278</v>
      </c>
      <c r="T11">
        <v>1</v>
      </c>
    </row>
    <row r="12" spans="1:21" ht="26.25" thickBot="1">
      <c r="A12" s="1" t="s">
        <v>239</v>
      </c>
      <c r="B12" s="3">
        <v>26824</v>
      </c>
      <c r="C12" s="1" t="s">
        <v>240</v>
      </c>
      <c r="D12" s="4">
        <v>1300</v>
      </c>
      <c r="E12" s="1" t="s">
        <v>220</v>
      </c>
      <c r="F12" s="1"/>
      <c r="G12" s="4">
        <v>497592171</v>
      </c>
      <c r="H12" s="1"/>
      <c r="I12" s="1" t="s">
        <v>241</v>
      </c>
      <c r="J12" s="1" t="s">
        <v>242</v>
      </c>
      <c r="K12" s="1" t="s">
        <v>243</v>
      </c>
      <c r="L12" s="1" t="s">
        <v>30</v>
      </c>
      <c r="M12" s="1" t="s">
        <v>244</v>
      </c>
      <c r="U12">
        <v>1</v>
      </c>
    </row>
    <row r="13" spans="1:22" ht="13.5" thickBot="1">
      <c r="A13" s="1" t="s">
        <v>231</v>
      </c>
      <c r="B13" s="3">
        <v>42879</v>
      </c>
      <c r="C13" s="1" t="s">
        <v>232</v>
      </c>
      <c r="D13" s="4">
        <v>7090</v>
      </c>
      <c r="E13" s="1" t="s">
        <v>233</v>
      </c>
      <c r="F13" s="1"/>
      <c r="G13" s="4">
        <v>477995403</v>
      </c>
      <c r="H13" s="1"/>
      <c r="I13" s="1" t="s">
        <v>234</v>
      </c>
      <c r="J13" s="1" t="s">
        <v>235</v>
      </c>
      <c r="K13" s="1" t="s">
        <v>236</v>
      </c>
      <c r="L13" s="1" t="s">
        <v>30</v>
      </c>
      <c r="M13" s="1" t="s">
        <v>237</v>
      </c>
      <c r="V13">
        <v>1</v>
      </c>
    </row>
    <row r="14" spans="1:30" ht="13.5" thickBot="1">
      <c r="A14" s="1" t="s">
        <v>292</v>
      </c>
      <c r="B14" s="3">
        <v>19061</v>
      </c>
      <c r="C14" s="1" t="s">
        <v>293</v>
      </c>
      <c r="D14" s="4">
        <v>1160</v>
      </c>
      <c r="E14" s="1" t="s">
        <v>294</v>
      </c>
      <c r="F14" s="1"/>
      <c r="G14" s="4">
        <v>498350510</v>
      </c>
      <c r="H14" s="1"/>
      <c r="I14" s="1" t="s">
        <v>295</v>
      </c>
      <c r="J14" s="1" t="s">
        <v>296</v>
      </c>
      <c r="K14" s="1" t="s">
        <v>297</v>
      </c>
      <c r="L14" s="1" t="s">
        <v>30</v>
      </c>
      <c r="M14" s="1" t="s">
        <v>80</v>
      </c>
      <c r="AD14">
        <v>1</v>
      </c>
    </row>
    <row r="15" spans="1:23" ht="26.25" thickBot="1">
      <c r="A15" s="1" t="s">
        <v>104</v>
      </c>
      <c r="B15" s="3">
        <v>19934</v>
      </c>
      <c r="C15" s="1" t="s">
        <v>105</v>
      </c>
      <c r="D15" s="4">
        <v>1340</v>
      </c>
      <c r="E15" s="1" t="s">
        <v>106</v>
      </c>
      <c r="F15" s="1"/>
      <c r="G15" s="1" t="s">
        <v>107</v>
      </c>
      <c r="H15" s="1"/>
      <c r="I15" s="1" t="s">
        <v>108</v>
      </c>
      <c r="J15" s="1" t="s">
        <v>109</v>
      </c>
      <c r="K15" s="1" t="s">
        <v>104</v>
      </c>
      <c r="L15" s="1" t="s">
        <v>50</v>
      </c>
      <c r="M15" s="1" t="s">
        <v>110</v>
      </c>
      <c r="W15">
        <v>1</v>
      </c>
    </row>
    <row r="16" spans="1:24" ht="13.5" thickBot="1">
      <c r="A16" s="1" t="s">
        <v>113</v>
      </c>
      <c r="B16" s="3">
        <v>20211</v>
      </c>
      <c r="C16" s="1" t="s">
        <v>114</v>
      </c>
      <c r="D16" s="4">
        <v>1081</v>
      </c>
      <c r="E16" s="1" t="s">
        <v>115</v>
      </c>
      <c r="F16" s="4">
        <v>24103482</v>
      </c>
      <c r="G16" s="4">
        <v>495894620</v>
      </c>
      <c r="H16" s="1"/>
      <c r="I16" s="1" t="s">
        <v>116</v>
      </c>
      <c r="J16" s="1" t="s">
        <v>117</v>
      </c>
      <c r="K16" s="1" t="s">
        <v>113</v>
      </c>
      <c r="L16" s="1" t="s">
        <v>30</v>
      </c>
      <c r="M16" s="1" t="s">
        <v>118</v>
      </c>
      <c r="X16">
        <v>1</v>
      </c>
    </row>
    <row r="17" spans="1:30" ht="26.25" thickBot="1">
      <c r="A17" s="1" t="s">
        <v>73</v>
      </c>
      <c r="B17" s="3">
        <v>23508</v>
      </c>
      <c r="C17" s="1" t="s">
        <v>74</v>
      </c>
      <c r="D17" s="4">
        <v>1030</v>
      </c>
      <c r="E17" s="1" t="s">
        <v>75</v>
      </c>
      <c r="F17" s="1"/>
      <c r="G17" s="1" t="s">
        <v>76</v>
      </c>
      <c r="H17" s="1"/>
      <c r="I17" s="1" t="s">
        <v>77</v>
      </c>
      <c r="J17" s="1" t="s">
        <v>78</v>
      </c>
      <c r="K17" s="1" t="s">
        <v>79</v>
      </c>
      <c r="L17" s="1" t="s">
        <v>50</v>
      </c>
      <c r="M17" s="1" t="s">
        <v>80</v>
      </c>
      <c r="AD17">
        <v>1</v>
      </c>
    </row>
    <row r="18" spans="1:17" ht="13.5" thickBot="1">
      <c r="A18" s="1" t="s">
        <v>33</v>
      </c>
      <c r="B18" s="3">
        <v>23112</v>
      </c>
      <c r="C18" s="1" t="s">
        <v>34</v>
      </c>
      <c r="D18" s="4">
        <v>1341</v>
      </c>
      <c r="E18" s="1" t="s">
        <v>35</v>
      </c>
      <c r="F18" s="1" t="s">
        <v>36</v>
      </c>
      <c r="G18" s="1" t="s">
        <v>37</v>
      </c>
      <c r="H18" s="1"/>
      <c r="I18" s="1" t="s">
        <v>38</v>
      </c>
      <c r="J18" s="1" t="s">
        <v>39</v>
      </c>
      <c r="K18" s="1" t="s">
        <v>40</v>
      </c>
      <c r="L18" s="1" t="s">
        <v>30</v>
      </c>
      <c r="M18" s="1" t="s">
        <v>41</v>
      </c>
      <c r="Q18">
        <v>1</v>
      </c>
    </row>
    <row r="19" spans="1:25" ht="26.25" thickBot="1">
      <c r="A19" s="1" t="s">
        <v>144</v>
      </c>
      <c r="B19" s="3">
        <v>23478</v>
      </c>
      <c r="C19" s="1" t="s">
        <v>145</v>
      </c>
      <c r="D19" s="4">
        <v>1060</v>
      </c>
      <c r="E19" s="1" t="s">
        <v>146</v>
      </c>
      <c r="F19" s="1"/>
      <c r="G19" s="1" t="s">
        <v>147</v>
      </c>
      <c r="H19" s="1"/>
      <c r="I19" s="1" t="s">
        <v>148</v>
      </c>
      <c r="J19" s="1" t="s">
        <v>149</v>
      </c>
      <c r="K19" s="1" t="s">
        <v>150</v>
      </c>
      <c r="L19" s="1" t="s">
        <v>50</v>
      </c>
      <c r="M19" s="1" t="s">
        <v>151</v>
      </c>
      <c r="Y19">
        <v>1</v>
      </c>
    </row>
    <row r="20" spans="1:29" ht="12.75">
      <c r="A20" t="s">
        <v>247</v>
      </c>
      <c r="B20" s="8">
        <v>27483</v>
      </c>
      <c r="C20" t="s">
        <v>248</v>
      </c>
      <c r="D20">
        <v>1140</v>
      </c>
      <c r="E20" t="s">
        <v>249</v>
      </c>
      <c r="G20" t="s">
        <v>250</v>
      </c>
      <c r="I20" t="s">
        <v>251</v>
      </c>
      <c r="J20" t="s">
        <v>252</v>
      </c>
      <c r="K20" t="s">
        <v>247</v>
      </c>
      <c r="L20" t="s">
        <v>30</v>
      </c>
      <c r="M20" t="s">
        <v>190</v>
      </c>
      <c r="AC20">
        <v>1</v>
      </c>
    </row>
    <row r="21" spans="1:26" ht="13.5" thickBot="1">
      <c r="A21" t="s">
        <v>264</v>
      </c>
      <c r="B21" s="8">
        <v>21375</v>
      </c>
      <c r="C21" t="s">
        <v>265</v>
      </c>
      <c r="D21">
        <v>1140</v>
      </c>
      <c r="E21" t="s">
        <v>75</v>
      </c>
      <c r="F21">
        <v>32477251236</v>
      </c>
      <c r="H21">
        <v>32477251236</v>
      </c>
      <c r="I21" t="s">
        <v>266</v>
      </c>
      <c r="J21" t="s">
        <v>267</v>
      </c>
      <c r="K21" t="s">
        <v>268</v>
      </c>
      <c r="L21" t="s">
        <v>30</v>
      </c>
      <c r="M21" t="s">
        <v>269</v>
      </c>
      <c r="Z21">
        <v>1</v>
      </c>
    </row>
    <row r="22" spans="1:13" ht="13.5" thickBot="1">
      <c r="A22" s="1" t="s">
        <v>203</v>
      </c>
      <c r="B22" s="3">
        <v>30374</v>
      </c>
      <c r="C22" s="1" t="s">
        <v>204</v>
      </c>
      <c r="D22" s="4">
        <v>1070</v>
      </c>
      <c r="E22" s="1" t="s">
        <v>75</v>
      </c>
      <c r="F22" s="1"/>
      <c r="G22" s="1" t="s">
        <v>205</v>
      </c>
      <c r="H22" s="1"/>
      <c r="I22" s="1" t="s">
        <v>206</v>
      </c>
      <c r="J22" s="1" t="s">
        <v>207</v>
      </c>
      <c r="K22" s="1" t="s">
        <v>208</v>
      </c>
      <c r="L22" s="1" t="s">
        <v>30</v>
      </c>
      <c r="M22" s="1" t="s">
        <v>209</v>
      </c>
    </row>
    <row r="23" spans="1:27" ht="13.5" thickBot="1">
      <c r="A23" s="1" t="s">
        <v>212</v>
      </c>
      <c r="B23" s="3">
        <v>34892</v>
      </c>
      <c r="C23" s="1" t="s">
        <v>213</v>
      </c>
      <c r="D23" s="4">
        <v>1342</v>
      </c>
      <c r="E23" s="1" t="s">
        <v>133</v>
      </c>
      <c r="F23" s="1"/>
      <c r="G23" s="4">
        <v>498297013</v>
      </c>
      <c r="H23" s="1"/>
      <c r="I23" s="1" t="s">
        <v>214</v>
      </c>
      <c r="J23" s="1" t="s">
        <v>215</v>
      </c>
      <c r="K23" s="1" t="s">
        <v>216</v>
      </c>
      <c r="L23" s="1" t="s">
        <v>30</v>
      </c>
      <c r="M23" s="1" t="s">
        <v>217</v>
      </c>
      <c r="AA23">
        <v>1</v>
      </c>
    </row>
    <row r="24" spans="1:28" ht="13.5" thickBot="1">
      <c r="A24" s="11" t="s">
        <v>321</v>
      </c>
      <c r="B24" s="12">
        <v>19221</v>
      </c>
      <c r="C24" s="13" t="s">
        <v>322</v>
      </c>
      <c r="D24" s="14">
        <v>1030</v>
      </c>
      <c r="E24" s="15" t="s">
        <v>75</v>
      </c>
      <c r="F24" s="15"/>
      <c r="G24" s="15" t="s">
        <v>323</v>
      </c>
      <c r="H24" s="15"/>
      <c r="I24" s="15" t="s">
        <v>324</v>
      </c>
      <c r="J24" s="15" t="s">
        <v>325</v>
      </c>
      <c r="K24" s="15" t="s">
        <v>326</v>
      </c>
      <c r="L24" s="15" t="s">
        <v>327</v>
      </c>
      <c r="M24" s="15" t="s">
        <v>328</v>
      </c>
      <c r="AB24">
        <v>1</v>
      </c>
    </row>
    <row r="25" spans="1:23" ht="13.5" thickBot="1">
      <c r="A25" t="s">
        <v>255</v>
      </c>
      <c r="B25" s="8">
        <v>29157</v>
      </c>
      <c r="C25" t="s">
        <v>256</v>
      </c>
      <c r="D25">
        <v>1325</v>
      </c>
      <c r="E25" t="s">
        <v>257</v>
      </c>
      <c r="G25" t="s">
        <v>258</v>
      </c>
      <c r="I25" t="s">
        <v>259</v>
      </c>
      <c r="J25" t="s">
        <v>260</v>
      </c>
      <c r="K25" t="s">
        <v>261</v>
      </c>
      <c r="L25" t="s">
        <v>30</v>
      </c>
      <c r="M25" t="s">
        <v>110</v>
      </c>
      <c r="W25">
        <v>1</v>
      </c>
    </row>
    <row r="26" spans="1:17" ht="26.25" thickBot="1">
      <c r="A26" s="1" t="s">
        <v>64</v>
      </c>
      <c r="B26" s="3">
        <v>30728</v>
      </c>
      <c r="C26" s="1" t="s">
        <v>65</v>
      </c>
      <c r="D26" s="4">
        <v>1330</v>
      </c>
      <c r="E26" s="1" t="s">
        <v>66</v>
      </c>
      <c r="F26" s="1"/>
      <c r="G26" s="1" t="s">
        <v>67</v>
      </c>
      <c r="H26" s="1"/>
      <c r="I26" s="1" t="s">
        <v>68</v>
      </c>
      <c r="J26" s="1" t="s">
        <v>69</v>
      </c>
      <c r="K26" s="1" t="s">
        <v>64</v>
      </c>
      <c r="L26" s="1" t="s">
        <v>30</v>
      </c>
      <c r="M26" s="1" t="s">
        <v>66</v>
      </c>
      <c r="Q26">
        <v>1</v>
      </c>
    </row>
    <row r="27" spans="1:17" ht="26.25" thickBot="1">
      <c r="A27" s="1" t="s">
        <v>176</v>
      </c>
      <c r="B27" s="3">
        <v>20594</v>
      </c>
      <c r="C27" s="1" t="s">
        <v>177</v>
      </c>
      <c r="D27" s="4">
        <v>1332</v>
      </c>
      <c r="E27" s="1" t="s">
        <v>178</v>
      </c>
      <c r="F27" s="4">
        <v>26532991</v>
      </c>
      <c r="G27" s="4">
        <v>473821104</v>
      </c>
      <c r="H27" s="1"/>
      <c r="I27" s="1" t="s">
        <v>179</v>
      </c>
      <c r="J27" s="1" t="s">
        <v>180</v>
      </c>
      <c r="K27" s="1" t="s">
        <v>181</v>
      </c>
      <c r="L27" s="1" t="s">
        <v>30</v>
      </c>
      <c r="M27" s="1" t="s">
        <v>172</v>
      </c>
      <c r="Q27">
        <v>1</v>
      </c>
    </row>
    <row r="28" spans="1:31" ht="13.5" thickBot="1">
      <c r="A28" s="1" t="s">
        <v>184</v>
      </c>
      <c r="B28" s="3">
        <v>27642</v>
      </c>
      <c r="C28" s="1" t="s">
        <v>185</v>
      </c>
      <c r="D28" s="4">
        <v>1490</v>
      </c>
      <c r="E28" s="1" t="s">
        <v>186</v>
      </c>
      <c r="F28" s="1"/>
      <c r="G28" s="4">
        <v>491598073</v>
      </c>
      <c r="H28" s="1"/>
      <c r="I28" s="1" t="s">
        <v>187</v>
      </c>
      <c r="J28" s="1" t="s">
        <v>188</v>
      </c>
      <c r="K28" s="1" t="s">
        <v>184</v>
      </c>
      <c r="L28" s="1" t="s">
        <v>30</v>
      </c>
      <c r="M28" s="1" t="s">
        <v>189</v>
      </c>
      <c r="AE28">
        <v>1</v>
      </c>
    </row>
    <row r="29" spans="1:32" ht="13.5" thickBot="1">
      <c r="A29" s="1" t="s">
        <v>224</v>
      </c>
      <c r="B29" s="3">
        <v>28166</v>
      </c>
      <c r="C29" s="1" t="s">
        <v>225</v>
      </c>
      <c r="D29" s="4">
        <v>1601</v>
      </c>
      <c r="E29" s="1" t="s">
        <v>226</v>
      </c>
      <c r="F29" s="4">
        <v>471872182</v>
      </c>
      <c r="G29" s="1"/>
      <c r="H29" s="4">
        <v>471872182</v>
      </c>
      <c r="I29" s="1" t="s">
        <v>227</v>
      </c>
      <c r="J29" s="1" t="s">
        <v>228</v>
      </c>
      <c r="K29" s="1" t="s">
        <v>224</v>
      </c>
      <c r="L29" s="1" t="s">
        <v>30</v>
      </c>
      <c r="M29" s="1" t="s">
        <v>229</v>
      </c>
      <c r="AF29">
        <v>1</v>
      </c>
    </row>
    <row r="30" spans="1:33" ht="26.25" thickBot="1">
      <c r="A30" s="1" t="s">
        <v>53</v>
      </c>
      <c r="B30" s="3">
        <v>42885</v>
      </c>
      <c r="C30" s="1" t="s">
        <v>54</v>
      </c>
      <c r="D30" s="4">
        <v>1970</v>
      </c>
      <c r="E30" s="1" t="s">
        <v>55</v>
      </c>
      <c r="F30" s="1"/>
      <c r="G30" s="1" t="s">
        <v>56</v>
      </c>
      <c r="H30" s="1"/>
      <c r="I30" s="1" t="s">
        <v>57</v>
      </c>
      <c r="J30" s="1" t="s">
        <v>58</v>
      </c>
      <c r="K30" s="1" t="s">
        <v>53</v>
      </c>
      <c r="L30" s="1" t="s">
        <v>30</v>
      </c>
      <c r="M30" s="1" t="s">
        <v>59</v>
      </c>
      <c r="AG30">
        <v>1</v>
      </c>
    </row>
    <row r="31" spans="1:34" ht="26.25" thickBot="1">
      <c r="A31" s="1" t="s">
        <v>45</v>
      </c>
      <c r="B31" s="3">
        <v>17082</v>
      </c>
      <c r="C31" s="1" t="s">
        <v>46</v>
      </c>
      <c r="D31" s="4">
        <v>1000</v>
      </c>
      <c r="E31" s="1" t="s">
        <v>47</v>
      </c>
      <c r="F31" s="4">
        <v>23507670</v>
      </c>
      <c r="G31" s="4">
        <v>477252400</v>
      </c>
      <c r="H31" s="1"/>
      <c r="I31" s="1" t="s">
        <v>48</v>
      </c>
      <c r="J31" s="1" t="s">
        <v>49</v>
      </c>
      <c r="K31" s="1" t="s">
        <v>45</v>
      </c>
      <c r="L31" s="1" t="s">
        <v>50</v>
      </c>
      <c r="M31" s="1" t="s">
        <v>51</v>
      </c>
      <c r="AH31">
        <v>1</v>
      </c>
    </row>
    <row r="32" spans="1:17" ht="13.5" thickBot="1">
      <c r="A32" s="1" t="s">
        <v>166</v>
      </c>
      <c r="B32" s="3">
        <v>21524</v>
      </c>
      <c r="C32" s="1" t="s">
        <v>167</v>
      </c>
      <c r="D32" s="4">
        <v>1435</v>
      </c>
      <c r="E32" s="1" t="s">
        <v>168</v>
      </c>
      <c r="F32" s="1"/>
      <c r="G32" s="4">
        <v>475483332</v>
      </c>
      <c r="H32" s="1"/>
      <c r="I32" s="1" t="s">
        <v>169</v>
      </c>
      <c r="J32" s="1" t="s">
        <v>170</v>
      </c>
      <c r="K32" s="1" t="s">
        <v>171</v>
      </c>
      <c r="L32" s="1" t="s">
        <v>30</v>
      </c>
      <c r="M32" s="1" t="s">
        <v>172</v>
      </c>
      <c r="Q32">
        <v>1</v>
      </c>
    </row>
    <row r="33" spans="14:35" ht="12.75">
      <c r="N33">
        <f>SUM(N2:N32)</f>
        <v>1</v>
      </c>
      <c r="O33">
        <f aca="true" t="shared" si="0" ref="O33:AH33">SUM(O2:O32)</f>
        <v>1</v>
      </c>
      <c r="P33">
        <f t="shared" si="0"/>
        <v>2</v>
      </c>
      <c r="Q33">
        <f t="shared" si="0"/>
        <v>6</v>
      </c>
      <c r="R33">
        <f t="shared" si="0"/>
        <v>1</v>
      </c>
      <c r="S33">
        <f t="shared" si="0"/>
        <v>1</v>
      </c>
      <c r="T33">
        <f t="shared" si="0"/>
        <v>1</v>
      </c>
      <c r="U33">
        <f t="shared" si="0"/>
        <v>1</v>
      </c>
      <c r="V33">
        <f t="shared" si="0"/>
        <v>1</v>
      </c>
      <c r="W33">
        <f t="shared" si="0"/>
        <v>2</v>
      </c>
      <c r="X33">
        <f t="shared" si="0"/>
        <v>1</v>
      </c>
      <c r="Y33">
        <f t="shared" si="0"/>
        <v>1</v>
      </c>
      <c r="Z33">
        <f t="shared" si="0"/>
        <v>1</v>
      </c>
      <c r="AA33">
        <f t="shared" si="0"/>
        <v>1</v>
      </c>
      <c r="AB33">
        <f t="shared" si="0"/>
        <v>1</v>
      </c>
      <c r="AC33">
        <f t="shared" si="0"/>
        <v>2</v>
      </c>
      <c r="AD33">
        <f t="shared" si="0"/>
        <v>2</v>
      </c>
      <c r="AE33">
        <f t="shared" si="0"/>
        <v>1</v>
      </c>
      <c r="AF33">
        <f t="shared" si="0"/>
        <v>1</v>
      </c>
      <c r="AG33">
        <f t="shared" si="0"/>
        <v>1</v>
      </c>
      <c r="AH33">
        <f t="shared" si="0"/>
        <v>1</v>
      </c>
      <c r="AI33">
        <f>SUM(N33:AH33)</f>
        <v>30</v>
      </c>
    </row>
  </sheetData>
  <sheetProtection/>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D36"/>
  <sheetViews>
    <sheetView zoomScalePageLayoutView="0" workbookViewId="0" topLeftCell="A1">
      <selection activeCell="B30" sqref="B30"/>
    </sheetView>
  </sheetViews>
  <sheetFormatPr defaultColWidth="11.421875" defaultRowHeight="12.75"/>
  <cols>
    <col min="1" max="1" width="26.00390625" style="0" bestFit="1" customWidth="1"/>
    <col min="4" max="4" width="13.7109375" style="0" customWidth="1"/>
  </cols>
  <sheetData>
    <row r="1" spans="1:4" ht="15">
      <c r="A1" s="18" t="s">
        <v>1</v>
      </c>
      <c r="B1" s="19" t="s">
        <v>354</v>
      </c>
      <c r="C1" s="19" t="s">
        <v>352</v>
      </c>
      <c r="D1" s="19" t="s">
        <v>357</v>
      </c>
    </row>
    <row r="2" spans="1:4" ht="15">
      <c r="A2" s="19" t="s">
        <v>280</v>
      </c>
      <c r="B2" s="19" t="s">
        <v>358</v>
      </c>
      <c r="C2" s="19" t="s">
        <v>353</v>
      </c>
      <c r="D2" s="19"/>
    </row>
    <row r="3" spans="1:4" ht="15">
      <c r="A3" s="18" t="s">
        <v>310</v>
      </c>
      <c r="B3" s="19" t="s">
        <v>359</v>
      </c>
      <c r="C3" s="19"/>
      <c r="D3" s="19"/>
    </row>
    <row r="4" spans="1:4" ht="15">
      <c r="A4" s="18" t="s">
        <v>96</v>
      </c>
      <c r="B4" s="19" t="s">
        <v>359</v>
      </c>
      <c r="C4" s="19" t="s">
        <v>353</v>
      </c>
      <c r="D4" s="19"/>
    </row>
    <row r="5" spans="1:4" ht="15">
      <c r="A5" s="18" t="s">
        <v>356</v>
      </c>
      <c r="B5" s="19" t="s">
        <v>359</v>
      </c>
      <c r="C5" s="19" t="s">
        <v>353</v>
      </c>
      <c r="D5" s="19"/>
    </row>
    <row r="6" spans="1:4" ht="15">
      <c r="A6" s="18" t="s">
        <v>122</v>
      </c>
      <c r="B6" s="19" t="s">
        <v>342</v>
      </c>
      <c r="C6" s="19" t="s">
        <v>353</v>
      </c>
      <c r="D6" s="19"/>
    </row>
    <row r="7" spans="1:4" ht="15">
      <c r="A7" s="18" t="s">
        <v>131</v>
      </c>
      <c r="B7" s="19" t="s">
        <v>359</v>
      </c>
      <c r="C7" s="19" t="s">
        <v>353</v>
      </c>
      <c r="D7" s="19"/>
    </row>
    <row r="8" spans="1:4" ht="15">
      <c r="A8" s="18" t="s">
        <v>85</v>
      </c>
      <c r="B8" s="19" t="s">
        <v>342</v>
      </c>
      <c r="C8" s="19"/>
      <c r="D8" s="19"/>
    </row>
    <row r="9" spans="1:4" ht="15">
      <c r="A9" s="18" t="s">
        <v>155</v>
      </c>
      <c r="B9" s="19" t="s">
        <v>342</v>
      </c>
      <c r="C9" s="19"/>
      <c r="D9" s="19"/>
    </row>
    <row r="10" spans="1:4" ht="15">
      <c r="A10" s="18" t="s">
        <v>194</v>
      </c>
      <c r="B10" s="19" t="s">
        <v>359</v>
      </c>
      <c r="C10" s="19" t="s">
        <v>353</v>
      </c>
      <c r="D10" s="19"/>
    </row>
    <row r="11" spans="1:4" ht="15">
      <c r="A11" s="18" t="s">
        <v>300</v>
      </c>
      <c r="B11" s="19"/>
      <c r="C11" s="19"/>
      <c r="D11" s="19"/>
    </row>
    <row r="12" spans="1:4" ht="15">
      <c r="A12" s="19" t="s">
        <v>273</v>
      </c>
      <c r="B12" s="19" t="s">
        <v>359</v>
      </c>
      <c r="C12" s="19" t="s">
        <v>353</v>
      </c>
      <c r="D12" s="19"/>
    </row>
    <row r="13" spans="1:4" ht="15">
      <c r="A13" s="18" t="s">
        <v>239</v>
      </c>
      <c r="B13" s="19"/>
      <c r="C13" s="19"/>
      <c r="D13" s="19"/>
    </row>
    <row r="14" spans="1:4" ht="15">
      <c r="A14" s="18" t="s">
        <v>231</v>
      </c>
      <c r="B14" s="19" t="s">
        <v>342</v>
      </c>
      <c r="C14" s="19" t="s">
        <v>353</v>
      </c>
      <c r="D14" s="19"/>
    </row>
    <row r="15" spans="1:4" ht="15">
      <c r="A15" s="18" t="s">
        <v>292</v>
      </c>
      <c r="B15" s="19" t="s">
        <v>359</v>
      </c>
      <c r="C15" s="19" t="s">
        <v>353</v>
      </c>
      <c r="D15" s="19"/>
    </row>
    <row r="16" spans="1:4" ht="15">
      <c r="A16" s="18" t="s">
        <v>355</v>
      </c>
      <c r="B16" s="19" t="s">
        <v>359</v>
      </c>
      <c r="C16" s="19" t="s">
        <v>353</v>
      </c>
      <c r="D16" s="19"/>
    </row>
    <row r="17" spans="1:4" ht="15">
      <c r="A17" s="18" t="s">
        <v>104</v>
      </c>
      <c r="B17" s="19" t="s">
        <v>359</v>
      </c>
      <c r="C17" s="19" t="s">
        <v>353</v>
      </c>
      <c r="D17" s="19"/>
    </row>
    <row r="18" spans="1:4" ht="15">
      <c r="A18" s="18" t="s">
        <v>113</v>
      </c>
      <c r="B18" s="19" t="s">
        <v>342</v>
      </c>
      <c r="C18" s="19"/>
      <c r="D18" s="19"/>
    </row>
    <row r="19" spans="1:4" ht="15">
      <c r="A19" s="18" t="s">
        <v>73</v>
      </c>
      <c r="B19" s="19" t="s">
        <v>359</v>
      </c>
      <c r="C19" s="19" t="s">
        <v>353</v>
      </c>
      <c r="D19" s="19"/>
    </row>
    <row r="20" spans="1:4" ht="15">
      <c r="A20" s="18" t="s">
        <v>33</v>
      </c>
      <c r="B20" s="19" t="s">
        <v>342</v>
      </c>
      <c r="C20" s="19"/>
      <c r="D20" s="19"/>
    </row>
    <row r="21" spans="1:4" ht="15">
      <c r="A21" s="18" t="s">
        <v>144</v>
      </c>
      <c r="B21" s="19" t="s">
        <v>359</v>
      </c>
      <c r="C21" s="19" t="s">
        <v>353</v>
      </c>
      <c r="D21" s="19"/>
    </row>
    <row r="22" spans="1:4" ht="15">
      <c r="A22" s="19" t="s">
        <v>247</v>
      </c>
      <c r="B22" s="19" t="s">
        <v>342</v>
      </c>
      <c r="C22" s="19"/>
      <c r="D22" s="19"/>
    </row>
    <row r="23" spans="1:4" ht="15">
      <c r="A23" s="19" t="s">
        <v>264</v>
      </c>
      <c r="B23" s="19"/>
      <c r="C23" s="19"/>
      <c r="D23" s="19"/>
    </row>
    <row r="24" spans="1:4" ht="15">
      <c r="A24" s="18" t="s">
        <v>203</v>
      </c>
      <c r="B24" s="19" t="s">
        <v>342</v>
      </c>
      <c r="C24" s="19"/>
      <c r="D24" s="19"/>
    </row>
    <row r="25" spans="1:4" ht="15">
      <c r="A25" s="18" t="s">
        <v>212</v>
      </c>
      <c r="B25" s="19" t="s">
        <v>359</v>
      </c>
      <c r="C25" s="19" t="s">
        <v>353</v>
      </c>
      <c r="D25" s="19"/>
    </row>
    <row r="26" spans="1:4" ht="15">
      <c r="A26" s="20" t="s">
        <v>321</v>
      </c>
      <c r="B26" s="19"/>
      <c r="C26" s="19"/>
      <c r="D26" s="19"/>
    </row>
    <row r="27" spans="1:4" ht="15">
      <c r="A27" s="20" t="s">
        <v>360</v>
      </c>
      <c r="B27" s="19" t="s">
        <v>359</v>
      </c>
      <c r="C27" s="19"/>
      <c r="D27" s="19"/>
    </row>
    <row r="28" spans="1:4" ht="15">
      <c r="A28" s="19" t="s">
        <v>255</v>
      </c>
      <c r="B28" s="19"/>
      <c r="C28" s="19"/>
      <c r="D28" s="19"/>
    </row>
    <row r="29" spans="1:4" ht="15">
      <c r="A29" s="19" t="s">
        <v>361</v>
      </c>
      <c r="B29" s="19" t="s">
        <v>359</v>
      </c>
      <c r="C29" s="19"/>
      <c r="D29" s="19"/>
    </row>
    <row r="30" spans="1:4" ht="15">
      <c r="A30" s="18" t="s">
        <v>64</v>
      </c>
      <c r="B30" s="19" t="s">
        <v>359</v>
      </c>
      <c r="C30" s="19" t="s">
        <v>353</v>
      </c>
      <c r="D30" s="19"/>
    </row>
    <row r="31" spans="1:4" ht="15">
      <c r="A31" s="18" t="s">
        <v>176</v>
      </c>
      <c r="B31" s="19" t="s">
        <v>359</v>
      </c>
      <c r="C31" s="19" t="s">
        <v>353</v>
      </c>
      <c r="D31" s="19"/>
    </row>
    <row r="32" spans="1:4" ht="30">
      <c r="A32" s="18" t="s">
        <v>184</v>
      </c>
      <c r="B32" s="19"/>
      <c r="C32" s="19"/>
      <c r="D32" s="19"/>
    </row>
    <row r="33" spans="1:4" ht="15">
      <c r="A33" s="18" t="s">
        <v>224</v>
      </c>
      <c r="B33" s="19" t="s">
        <v>359</v>
      </c>
      <c r="C33" s="19" t="s">
        <v>353</v>
      </c>
      <c r="D33" s="19"/>
    </row>
    <row r="34" spans="1:4" ht="15">
      <c r="A34" s="18" t="s">
        <v>53</v>
      </c>
      <c r="B34" s="19" t="s">
        <v>342</v>
      </c>
      <c r="C34" s="19" t="s">
        <v>353</v>
      </c>
      <c r="D34" s="19"/>
    </row>
    <row r="35" spans="1:4" ht="15.75" customHeight="1">
      <c r="A35" s="18" t="s">
        <v>45</v>
      </c>
      <c r="B35" s="19" t="s">
        <v>359</v>
      </c>
      <c r="C35" s="19" t="s">
        <v>353</v>
      </c>
      <c r="D35" s="19"/>
    </row>
    <row r="36" spans="1:4" ht="15">
      <c r="A36" s="18" t="s">
        <v>166</v>
      </c>
      <c r="B36" s="19" t="s">
        <v>342</v>
      </c>
      <c r="C36" s="19" t="s">
        <v>353</v>
      </c>
      <c r="D36" s="19"/>
    </row>
  </sheetData>
  <sheetProtection/>
  <printOptions/>
  <pageMargins left="0.787401575" right="0.787401575" top="0.984251969" bottom="0.984251969" header="0.4921259845" footer="0.4921259845"/>
  <pageSetup orientation="portrait" paperSize="9" r:id="rId1"/>
</worksheet>
</file>

<file path=xl/worksheets/sheet6.xml><?xml version="1.0" encoding="utf-8"?>
<worksheet xmlns="http://schemas.openxmlformats.org/spreadsheetml/2006/main" xmlns:r="http://schemas.openxmlformats.org/officeDocument/2006/relationships">
  <dimension ref="A1:H60"/>
  <sheetViews>
    <sheetView tabSelected="1" zoomScalePageLayoutView="0" workbookViewId="0" topLeftCell="A1">
      <selection activeCell="A1" sqref="A1:G41"/>
    </sheetView>
  </sheetViews>
  <sheetFormatPr defaultColWidth="11.421875" defaultRowHeight="12.75"/>
  <cols>
    <col min="1" max="1" width="26.140625" style="0" customWidth="1"/>
    <col min="2" max="2" width="24.7109375" style="0" customWidth="1"/>
    <col min="3" max="3" width="22.421875" style="0" bestFit="1" customWidth="1"/>
    <col min="8" max="8" width="29.7109375" style="0" bestFit="1" customWidth="1"/>
  </cols>
  <sheetData>
    <row r="1" spans="1:8" ht="15.75" thickBot="1">
      <c r="A1" s="21" t="s">
        <v>362</v>
      </c>
      <c r="B1" s="22">
        <f ca="1">(TODAY())</f>
        <v>42997</v>
      </c>
      <c r="D1" s="23" t="s">
        <v>363</v>
      </c>
      <c r="E1" s="23" t="s">
        <v>364</v>
      </c>
      <c r="F1" s="23" t="s">
        <v>364</v>
      </c>
      <c r="G1" s="42" t="s">
        <v>365</v>
      </c>
      <c r="H1" s="24"/>
    </row>
    <row r="2" spans="1:8" ht="15">
      <c r="A2" s="24"/>
      <c r="B2" s="24"/>
      <c r="D2" s="59" t="s">
        <v>366</v>
      </c>
      <c r="E2" s="59" t="s">
        <v>367</v>
      </c>
      <c r="F2" s="59" t="s">
        <v>368</v>
      </c>
      <c r="G2" s="60"/>
      <c r="H2" s="26" t="s">
        <v>369</v>
      </c>
    </row>
    <row r="3" spans="1:8" ht="13.5" thickBot="1">
      <c r="A3" t="s">
        <v>280</v>
      </c>
      <c r="B3" s="41" t="s">
        <v>392</v>
      </c>
      <c r="C3" t="str">
        <f>+B3</f>
        <v>Bt 0563 Union Drogenbos</v>
      </c>
      <c r="D3" s="30">
        <v>2</v>
      </c>
      <c r="E3" s="30">
        <v>1</v>
      </c>
      <c r="F3" s="30">
        <v>2</v>
      </c>
      <c r="G3" s="30">
        <f>E3-F3</f>
        <v>-1</v>
      </c>
      <c r="H3" s="44" t="s">
        <v>370</v>
      </c>
    </row>
    <row r="4" spans="1:8" ht="26.25" customHeight="1" thickBot="1">
      <c r="A4" s="1" t="s">
        <v>310</v>
      </c>
      <c r="B4" s="41" t="s">
        <v>393</v>
      </c>
      <c r="C4" t="str">
        <f>+B4</f>
        <v>Bt 0802 VC Perwez</v>
      </c>
      <c r="D4" s="30">
        <v>3</v>
      </c>
      <c r="E4" s="30">
        <v>2</v>
      </c>
      <c r="F4" s="30">
        <v>3</v>
      </c>
      <c r="G4" s="30">
        <f aca="true" t="shared" si="0" ref="G4:G21">E4-F4</f>
        <v>-1</v>
      </c>
      <c r="H4" s="44" t="s">
        <v>371</v>
      </c>
    </row>
    <row r="5" spans="1:8" ht="26.25" customHeight="1" thickBot="1">
      <c r="A5" s="1" t="s">
        <v>96</v>
      </c>
      <c r="B5" s="41" t="s">
        <v>394</v>
      </c>
      <c r="C5" t="str">
        <f>+B5</f>
        <v>Bx 5197 Yoop Tigers</v>
      </c>
      <c r="D5" s="30">
        <v>2</v>
      </c>
      <c r="E5" s="30">
        <v>2</v>
      </c>
      <c r="F5" s="30">
        <v>2</v>
      </c>
      <c r="G5" s="30">
        <f t="shared" si="0"/>
        <v>0</v>
      </c>
      <c r="H5" s="44" t="s">
        <v>110</v>
      </c>
    </row>
    <row r="6" spans="1:8" ht="26.25" customHeight="1" thickBot="1">
      <c r="A6" s="27" t="str">
        <f>'[1]Listing arbitres 2016-2017'!B7</f>
        <v>DACHY Emmanuel</v>
      </c>
      <c r="B6" s="41" t="str">
        <f>'[1]Listing arbitres 2016-2017'!N7</f>
        <v>VC PERWEZ</v>
      </c>
      <c r="C6" t="str">
        <f>+B8</f>
        <v>Bt 0762 VBC Rixensart</v>
      </c>
      <c r="D6" s="30">
        <v>5</v>
      </c>
      <c r="E6" s="30">
        <v>5</v>
      </c>
      <c r="F6" s="30">
        <v>3</v>
      </c>
      <c r="G6" s="30">
        <f t="shared" si="0"/>
        <v>2</v>
      </c>
      <c r="H6" s="44" t="s">
        <v>390</v>
      </c>
    </row>
    <row r="7" spans="1:8" ht="26.25" customHeight="1" thickBot="1">
      <c r="A7" s="1" t="s">
        <v>122</v>
      </c>
      <c r="B7" s="41" t="s">
        <v>394</v>
      </c>
      <c r="C7" t="str">
        <f>+B9</f>
        <v>Bt 0604 VC Imo Tubize</v>
      </c>
      <c r="D7" s="30">
        <v>5</v>
      </c>
      <c r="E7" s="30">
        <v>1</v>
      </c>
      <c r="F7" s="30">
        <v>3</v>
      </c>
      <c r="G7" s="30">
        <f t="shared" si="0"/>
        <v>-2</v>
      </c>
      <c r="H7" s="44" t="s">
        <v>373</v>
      </c>
    </row>
    <row r="8" spans="1:8" ht="13.5" thickBot="1">
      <c r="A8" s="1" t="s">
        <v>131</v>
      </c>
      <c r="B8" s="41" t="s">
        <v>395</v>
      </c>
      <c r="C8" t="str">
        <f>+B11</f>
        <v>Bt 5219 Viva Volley</v>
      </c>
      <c r="D8" s="43">
        <v>1</v>
      </c>
      <c r="E8" s="43">
        <v>1</v>
      </c>
      <c r="F8" s="43">
        <v>1</v>
      </c>
      <c r="G8" s="30">
        <f t="shared" si="0"/>
        <v>0</v>
      </c>
      <c r="H8" s="48" t="s">
        <v>425</v>
      </c>
    </row>
    <row r="9" spans="1:8" ht="26.25" customHeight="1" thickBot="1">
      <c r="A9" s="1" t="s">
        <v>85</v>
      </c>
      <c r="B9" s="41" t="s">
        <v>396</v>
      </c>
      <c r="C9" t="str">
        <f>+B13</f>
        <v>Bx 0024 CAPCI</v>
      </c>
      <c r="D9" s="43">
        <v>4</v>
      </c>
      <c r="E9" s="43">
        <v>1</v>
      </c>
      <c r="F9" s="43">
        <v>3</v>
      </c>
      <c r="G9" s="30">
        <f t="shared" si="0"/>
        <v>-2</v>
      </c>
      <c r="H9" s="44" t="s">
        <v>426</v>
      </c>
    </row>
    <row r="10" spans="1:8" ht="26.25" customHeight="1" thickBot="1">
      <c r="A10" s="63" t="s">
        <v>439</v>
      </c>
      <c r="B10" s="41" t="s">
        <v>420</v>
      </c>
      <c r="C10" t="str">
        <f>+B14</f>
        <v>Bx 5151 Anderlecht VT</v>
      </c>
      <c r="D10" s="30">
        <v>1</v>
      </c>
      <c r="E10" s="30">
        <v>1</v>
      </c>
      <c r="F10" s="30">
        <v>1</v>
      </c>
      <c r="G10" s="30">
        <f t="shared" si="0"/>
        <v>0</v>
      </c>
      <c r="H10" s="44" t="s">
        <v>80</v>
      </c>
    </row>
    <row r="11" spans="1:8" ht="13.5" thickBot="1">
      <c r="A11" s="1" t="s">
        <v>397</v>
      </c>
      <c r="B11" s="41" t="s">
        <v>398</v>
      </c>
      <c r="C11" t="str">
        <f>+B15</f>
        <v>Bt 2005 Axis Shanks </v>
      </c>
      <c r="D11" s="30">
        <v>8</v>
      </c>
      <c r="E11" s="30">
        <v>1</v>
      </c>
      <c r="F11" s="30">
        <v>3</v>
      </c>
      <c r="G11" s="30">
        <f t="shared" si="0"/>
        <v>-2</v>
      </c>
      <c r="H11" s="45" t="s">
        <v>427</v>
      </c>
    </row>
    <row r="12" spans="1:8" ht="13.5" thickBot="1">
      <c r="A12" s="1" t="s">
        <v>194</v>
      </c>
      <c r="B12" s="41" t="s">
        <v>399</v>
      </c>
      <c r="C12" t="str">
        <f>+B17</f>
        <v>Bx 1064 B E V C</v>
      </c>
      <c r="D12" s="30">
        <v>13</v>
      </c>
      <c r="E12" s="30">
        <v>3</v>
      </c>
      <c r="F12" s="30">
        <v>3</v>
      </c>
      <c r="G12" s="30">
        <f t="shared" si="0"/>
        <v>0</v>
      </c>
      <c r="H12" s="52" t="s">
        <v>428</v>
      </c>
    </row>
    <row r="13" spans="1:8" ht="26.25" customHeight="1" thickBot="1">
      <c r="A13" s="1" t="s">
        <v>300</v>
      </c>
      <c r="B13" s="41" t="s">
        <v>400</v>
      </c>
      <c r="C13" t="str">
        <f>+B18</f>
        <v>Bt 0601 US Bousval</v>
      </c>
      <c r="D13" s="30">
        <v>3</v>
      </c>
      <c r="E13" s="30">
        <v>3</v>
      </c>
      <c r="F13" s="30">
        <v>3</v>
      </c>
      <c r="G13" s="30">
        <f t="shared" si="0"/>
        <v>0</v>
      </c>
      <c r="H13" s="25"/>
    </row>
    <row r="14" spans="1:8" ht="13.5" thickBot="1">
      <c r="A14" t="s">
        <v>273</v>
      </c>
      <c r="B14" s="41" t="s">
        <v>424</v>
      </c>
      <c r="C14" t="str">
        <f>+B20</f>
        <v>Bx 020 Barrio Jette</v>
      </c>
      <c r="D14" s="30">
        <v>2</v>
      </c>
      <c r="E14" s="30">
        <v>3</v>
      </c>
      <c r="F14" s="30">
        <v>2</v>
      </c>
      <c r="G14" s="30">
        <f t="shared" si="0"/>
        <v>1</v>
      </c>
      <c r="H14" s="25"/>
    </row>
    <row r="15" spans="1:8" ht="26.25" customHeight="1" thickBot="1">
      <c r="A15" s="1" t="s">
        <v>239</v>
      </c>
      <c r="B15" s="41" t="s">
        <v>401</v>
      </c>
      <c r="C15" t="str">
        <f>+B23</f>
        <v>Bx 0332 Barbar d'XL</v>
      </c>
      <c r="D15" s="30">
        <v>7</v>
      </c>
      <c r="E15" s="30">
        <v>2</v>
      </c>
      <c r="F15" s="30">
        <v>3</v>
      </c>
      <c r="G15" s="30">
        <f t="shared" si="0"/>
        <v>-1</v>
      </c>
      <c r="H15" s="25"/>
    </row>
    <row r="16" spans="1:8" ht="26.25" customHeight="1" thickBot="1">
      <c r="A16" s="1" t="s">
        <v>231</v>
      </c>
      <c r="B16" s="40" t="s">
        <v>402</v>
      </c>
      <c r="C16" t="str">
        <f>+B25</f>
        <v>Bx 0012 Forza Uccle</v>
      </c>
      <c r="D16" s="30">
        <v>2</v>
      </c>
      <c r="E16" s="30">
        <v>1</v>
      </c>
      <c r="F16" s="30">
        <v>2</v>
      </c>
      <c r="G16" s="30">
        <f t="shared" si="0"/>
        <v>-1</v>
      </c>
      <c r="H16" s="31"/>
    </row>
    <row r="17" spans="1:8" ht="27" customHeight="1" thickBot="1">
      <c r="A17" s="1" t="s">
        <v>292</v>
      </c>
      <c r="B17" s="41" t="s">
        <v>403</v>
      </c>
      <c r="C17" t="str">
        <f>+B26</f>
        <v>Bt 1438 VC Braine</v>
      </c>
      <c r="D17" s="30">
        <v>1</v>
      </c>
      <c r="E17" s="30">
        <v>1</v>
      </c>
      <c r="F17" s="30">
        <v>1</v>
      </c>
      <c r="G17" s="30">
        <f t="shared" si="0"/>
        <v>0</v>
      </c>
      <c r="H17" s="53" t="s">
        <v>374</v>
      </c>
    </row>
    <row r="18" spans="1:8" ht="26.25" customHeight="1" thickBot="1">
      <c r="A18" s="11" t="s">
        <v>343</v>
      </c>
      <c r="B18" s="41" t="s">
        <v>404</v>
      </c>
      <c r="C18" t="str">
        <f>+B27</f>
        <v>Bt 1899 La Spirout</v>
      </c>
      <c r="D18" s="30">
        <v>8</v>
      </c>
      <c r="E18" s="30">
        <v>1</v>
      </c>
      <c r="F18" s="30">
        <v>3</v>
      </c>
      <c r="G18" s="30">
        <f t="shared" si="0"/>
        <v>-2</v>
      </c>
      <c r="H18" s="45" t="s">
        <v>372</v>
      </c>
    </row>
    <row r="19" spans="1:8" ht="13.5" thickBot="1">
      <c r="A19" s="1" t="s">
        <v>104</v>
      </c>
      <c r="B19" s="41" t="s">
        <v>404</v>
      </c>
      <c r="C19" t="str">
        <f>+B28</f>
        <v>Bx 0222 Mortebeek</v>
      </c>
      <c r="D19" s="30">
        <v>1</v>
      </c>
      <c r="E19" s="30">
        <v>1</v>
      </c>
      <c r="F19" s="30">
        <v>1</v>
      </c>
      <c r="G19" s="30">
        <f t="shared" si="0"/>
        <v>0</v>
      </c>
      <c r="H19" s="44" t="s">
        <v>376</v>
      </c>
    </row>
    <row r="20" spans="1:8" ht="26.25" customHeight="1" thickBot="1">
      <c r="A20" s="1" t="s">
        <v>113</v>
      </c>
      <c r="B20" s="41" t="s">
        <v>405</v>
      </c>
      <c r="C20" t="str">
        <f>+B33</f>
        <v>Bx 1251 Ancienne Volley</v>
      </c>
      <c r="D20" s="29">
        <v>2</v>
      </c>
      <c r="E20" s="29">
        <v>1</v>
      </c>
      <c r="F20" s="29">
        <v>2</v>
      </c>
      <c r="G20" s="30">
        <f t="shared" si="0"/>
        <v>-1</v>
      </c>
      <c r="H20" s="44" t="s">
        <v>378</v>
      </c>
    </row>
    <row r="21" spans="1:8" ht="26.25" customHeight="1" thickBot="1">
      <c r="A21" s="1" t="s">
        <v>73</v>
      </c>
      <c r="B21" s="41" t="s">
        <v>406</v>
      </c>
      <c r="C21" t="str">
        <f>+B34</f>
        <v>Bx 0108 Sporta Evere</v>
      </c>
      <c r="D21" s="29">
        <v>5</v>
      </c>
      <c r="E21" s="29">
        <v>1</v>
      </c>
      <c r="F21" s="29">
        <v>3</v>
      </c>
      <c r="G21" s="30">
        <f t="shared" si="0"/>
        <v>-2</v>
      </c>
      <c r="H21" s="45" t="s">
        <v>430</v>
      </c>
    </row>
    <row r="22" spans="1:8" ht="25.5" customHeight="1" thickBot="1">
      <c r="A22" s="1" t="s">
        <v>33</v>
      </c>
      <c r="B22" s="41" t="s">
        <v>399</v>
      </c>
      <c r="C22" t="str">
        <f>+B35</f>
        <v>Bt 1563 Bw Nivelles</v>
      </c>
      <c r="D22" s="29">
        <v>10</v>
      </c>
      <c r="E22" s="29">
        <v>1</v>
      </c>
      <c r="F22" s="29">
        <v>3</v>
      </c>
      <c r="G22" s="29">
        <f aca="true" t="shared" si="1" ref="G22:G30">E22-F22</f>
        <v>-2</v>
      </c>
      <c r="H22" s="54" t="s">
        <v>387</v>
      </c>
    </row>
    <row r="23" spans="1:8" ht="26.25" customHeight="1" thickBot="1">
      <c r="A23" s="1" t="s">
        <v>144</v>
      </c>
      <c r="B23" s="41" t="s">
        <v>407</v>
      </c>
      <c r="C23" t="s">
        <v>429</v>
      </c>
      <c r="D23" s="29">
        <v>5</v>
      </c>
      <c r="E23" s="29">
        <v>0</v>
      </c>
      <c r="F23" s="29">
        <v>3</v>
      </c>
      <c r="G23" s="29">
        <f t="shared" si="1"/>
        <v>-3</v>
      </c>
      <c r="H23" s="66" t="s">
        <v>388</v>
      </c>
    </row>
    <row r="24" spans="1:8" ht="26.25" customHeight="1">
      <c r="A24" t="s">
        <v>247</v>
      </c>
      <c r="B24" s="41" t="s">
        <v>403</v>
      </c>
      <c r="C24" t="s">
        <v>416</v>
      </c>
      <c r="D24" s="30">
        <v>2</v>
      </c>
      <c r="E24" s="30">
        <v>0</v>
      </c>
      <c r="F24" s="30">
        <v>2</v>
      </c>
      <c r="G24" s="30">
        <f t="shared" si="1"/>
        <v>-2</v>
      </c>
      <c r="H24" s="25"/>
    </row>
    <row r="25" spans="1:8" ht="26.25" customHeight="1" thickBot="1">
      <c r="A25" t="s">
        <v>264</v>
      </c>
      <c r="B25" s="41" t="s">
        <v>408</v>
      </c>
      <c r="C25" t="s">
        <v>417</v>
      </c>
      <c r="D25" s="30">
        <v>2</v>
      </c>
      <c r="E25" s="30">
        <v>0</v>
      </c>
      <c r="F25" s="30">
        <v>2</v>
      </c>
      <c r="G25" s="30">
        <f t="shared" si="1"/>
        <v>-2</v>
      </c>
      <c r="H25" s="25"/>
    </row>
    <row r="26" spans="1:8" ht="26.25" customHeight="1" thickBot="1">
      <c r="A26" s="1" t="s">
        <v>203</v>
      </c>
      <c r="B26" s="41" t="s">
        <v>409</v>
      </c>
      <c r="C26" t="s">
        <v>418</v>
      </c>
      <c r="D26" s="30">
        <v>2</v>
      </c>
      <c r="E26" s="30">
        <v>0</v>
      </c>
      <c r="F26" s="30">
        <v>2</v>
      </c>
      <c r="G26" s="30">
        <f t="shared" si="1"/>
        <v>-2</v>
      </c>
      <c r="H26" s="25"/>
    </row>
    <row r="27" spans="1:8" ht="26.25" customHeight="1" thickBot="1">
      <c r="A27" s="1" t="s">
        <v>212</v>
      </c>
      <c r="B27" s="41" t="s">
        <v>410</v>
      </c>
      <c r="C27" t="s">
        <v>419</v>
      </c>
      <c r="D27" s="30">
        <v>4</v>
      </c>
      <c r="E27" s="30">
        <v>0</v>
      </c>
      <c r="F27" s="30">
        <v>3</v>
      </c>
      <c r="G27" s="30">
        <f t="shared" si="1"/>
        <v>-3</v>
      </c>
      <c r="H27" s="25"/>
    </row>
    <row r="28" spans="1:8" ht="27" customHeight="1" thickBot="1">
      <c r="A28" s="11" t="s">
        <v>321</v>
      </c>
      <c r="B28" s="41" t="s">
        <v>411</v>
      </c>
      <c r="C28" t="s">
        <v>420</v>
      </c>
      <c r="D28" s="30">
        <v>2</v>
      </c>
      <c r="E28" s="30">
        <v>1</v>
      </c>
      <c r="F28" s="30">
        <v>2</v>
      </c>
      <c r="G28" s="30">
        <f t="shared" si="1"/>
        <v>-1</v>
      </c>
      <c r="H28" s="55" t="s">
        <v>380</v>
      </c>
    </row>
    <row r="29" spans="1:8" ht="26.25" customHeight="1" thickBot="1">
      <c r="A29" t="s">
        <v>255</v>
      </c>
      <c r="B29" s="41" t="s">
        <v>412</v>
      </c>
      <c r="C29" t="s">
        <v>421</v>
      </c>
      <c r="D29" s="30">
        <v>1</v>
      </c>
      <c r="E29" s="30">
        <v>0</v>
      </c>
      <c r="F29" s="30">
        <v>1</v>
      </c>
      <c r="G29" s="30">
        <f t="shared" si="1"/>
        <v>-1</v>
      </c>
      <c r="H29" s="56" t="s">
        <v>377</v>
      </c>
    </row>
    <row r="30" spans="1:8" ht="26.25" customHeight="1" thickBot="1">
      <c r="A30" s="1" t="s">
        <v>64</v>
      </c>
      <c r="B30" s="41" t="s">
        <v>399</v>
      </c>
      <c r="C30" t="s">
        <v>422</v>
      </c>
      <c r="D30" s="30">
        <v>1</v>
      </c>
      <c r="E30" s="30">
        <v>0</v>
      </c>
      <c r="F30" s="30">
        <v>0</v>
      </c>
      <c r="G30" s="30">
        <f t="shared" si="1"/>
        <v>0</v>
      </c>
      <c r="H30" s="57" t="s">
        <v>382</v>
      </c>
    </row>
    <row r="31" spans="1:8" ht="39" customHeight="1" thickBot="1">
      <c r="A31" s="1" t="s">
        <v>176</v>
      </c>
      <c r="B31" s="41" t="s">
        <v>399</v>
      </c>
      <c r="D31" s="30"/>
      <c r="E31" s="30"/>
      <c r="F31" s="30"/>
      <c r="G31" s="30"/>
      <c r="H31" s="57" t="s">
        <v>384</v>
      </c>
    </row>
    <row r="32" spans="1:8" ht="26.25" customHeight="1" thickBot="1">
      <c r="A32" s="1" t="s">
        <v>184</v>
      </c>
      <c r="B32" s="41" t="s">
        <v>407</v>
      </c>
      <c r="D32" s="30"/>
      <c r="E32" s="30"/>
      <c r="F32" s="30"/>
      <c r="G32" s="30"/>
      <c r="H32" s="57" t="s">
        <v>385</v>
      </c>
    </row>
    <row r="33" spans="1:8" ht="26.25" customHeight="1" thickBot="1">
      <c r="A33" s="1" t="s">
        <v>224</v>
      </c>
      <c r="B33" s="41" t="s">
        <v>413</v>
      </c>
      <c r="D33" s="30"/>
      <c r="E33" s="30"/>
      <c r="F33" s="30"/>
      <c r="G33" s="30"/>
      <c r="H33" s="58" t="s">
        <v>190</v>
      </c>
    </row>
    <row r="34" spans="1:8" ht="26.25" customHeight="1" thickBot="1">
      <c r="A34" s="1" t="s">
        <v>53</v>
      </c>
      <c r="B34" s="41" t="s">
        <v>414</v>
      </c>
      <c r="D34" s="30"/>
      <c r="E34" s="30"/>
      <c r="F34" s="30"/>
      <c r="G34" s="30"/>
      <c r="H34" s="56" t="s">
        <v>375</v>
      </c>
    </row>
    <row r="35" spans="1:7" ht="13.5" thickBot="1">
      <c r="A35" s="1" t="s">
        <v>45</v>
      </c>
      <c r="B35" s="41" t="s">
        <v>415</v>
      </c>
      <c r="D35" s="68"/>
      <c r="E35" s="30"/>
      <c r="F35" s="30"/>
      <c r="G35" s="30"/>
    </row>
    <row r="36" spans="1:8" ht="12.75">
      <c r="A36" s="61" t="s">
        <v>166</v>
      </c>
      <c r="B36" s="41" t="s">
        <v>399</v>
      </c>
      <c r="D36" s="68"/>
      <c r="E36" s="30"/>
      <c r="F36" s="30"/>
      <c r="G36" s="30"/>
      <c r="H36" s="31"/>
    </row>
    <row r="37" spans="1:8" ht="12.75">
      <c r="A37" s="62"/>
      <c r="B37" s="62"/>
      <c r="D37" s="29"/>
      <c r="E37" s="29"/>
      <c r="F37" s="29"/>
      <c r="G37" s="29"/>
      <c r="H37" s="31"/>
    </row>
    <row r="38" spans="1:8" ht="12.75">
      <c r="A38" s="62"/>
      <c r="B38" s="62"/>
      <c r="D38" s="68"/>
      <c r="E38" s="30"/>
      <c r="F38" s="30"/>
      <c r="G38" s="30"/>
      <c r="H38" s="32"/>
    </row>
    <row r="39" spans="1:8" ht="12.75">
      <c r="A39" s="62"/>
      <c r="B39" s="62"/>
      <c r="D39" s="68"/>
      <c r="E39" s="30"/>
      <c r="F39" s="30"/>
      <c r="G39" s="30"/>
      <c r="H39" s="32"/>
    </row>
    <row r="40" spans="1:8" ht="15">
      <c r="A40" s="62"/>
      <c r="B40" s="62"/>
      <c r="D40" s="29"/>
      <c r="E40" s="29"/>
      <c r="F40" s="29"/>
      <c r="G40" s="29"/>
      <c r="H40" s="33"/>
    </row>
    <row r="41" spans="1:8" ht="25.5" customHeight="1">
      <c r="A41" s="62"/>
      <c r="B41" s="62"/>
      <c r="C41" t="s">
        <v>423</v>
      </c>
      <c r="D41" s="29">
        <f>SUM(D3:D40)</f>
        <v>104</v>
      </c>
      <c r="E41" s="29">
        <f>SUM(E3:E40)</f>
        <v>34</v>
      </c>
      <c r="F41" s="29">
        <f>SUM(F3:F40)</f>
        <v>62</v>
      </c>
      <c r="G41" s="29">
        <f>SUM(G3:G40)</f>
        <v>-28</v>
      </c>
      <c r="H41" s="25"/>
    </row>
    <row r="42" spans="1:8" ht="15">
      <c r="A42" s="62"/>
      <c r="B42" s="62"/>
      <c r="D42" s="35"/>
      <c r="E42" s="35"/>
      <c r="F42" s="35"/>
      <c r="G42" s="35"/>
      <c r="H42" s="36" t="s">
        <v>386</v>
      </c>
    </row>
    <row r="43" spans="1:8" ht="12.75">
      <c r="A43" s="34"/>
      <c r="B43" s="34"/>
      <c r="D43" s="35"/>
      <c r="E43" s="35"/>
      <c r="F43" s="35"/>
      <c r="G43" s="35"/>
      <c r="H43" s="28" t="s">
        <v>431</v>
      </c>
    </row>
    <row r="44" spans="1:8" ht="12.75">
      <c r="A44" s="34"/>
      <c r="B44" s="34"/>
      <c r="D44" s="37"/>
      <c r="E44" s="37"/>
      <c r="F44" s="37"/>
      <c r="G44" s="37"/>
      <c r="H44" s="28" t="s">
        <v>379</v>
      </c>
    </row>
    <row r="45" spans="1:8" ht="12.75">
      <c r="A45" s="24"/>
      <c r="B45" s="24"/>
      <c r="D45" s="37"/>
      <c r="E45" s="37"/>
      <c r="F45" s="37"/>
      <c r="G45" s="37"/>
      <c r="H45" s="28"/>
    </row>
    <row r="46" spans="1:8" ht="12.75">
      <c r="A46" s="24"/>
      <c r="B46" s="24"/>
      <c r="D46" s="37"/>
      <c r="E46" s="37"/>
      <c r="F46" s="37"/>
      <c r="G46" s="37"/>
      <c r="H46" s="28" t="s">
        <v>381</v>
      </c>
    </row>
    <row r="47" spans="1:8" ht="12.75">
      <c r="A47" s="24"/>
      <c r="B47" s="24"/>
      <c r="C47" s="31"/>
      <c r="D47" s="49"/>
      <c r="E47" s="49"/>
      <c r="F47" s="49"/>
      <c r="G47" s="49"/>
      <c r="H47" s="44" t="s">
        <v>389</v>
      </c>
    </row>
    <row r="48" spans="1:8" ht="12.75">
      <c r="A48" s="67"/>
      <c r="B48" s="31"/>
      <c r="C48" s="31"/>
      <c r="D48" s="49"/>
      <c r="E48" s="49"/>
      <c r="F48" s="49"/>
      <c r="G48" s="49"/>
      <c r="H48" s="44" t="s">
        <v>128</v>
      </c>
    </row>
    <row r="49" spans="1:8" ht="12.75">
      <c r="A49" s="67"/>
      <c r="B49" s="31"/>
      <c r="C49" s="31"/>
      <c r="D49" s="49"/>
      <c r="E49" s="49"/>
      <c r="F49" s="49"/>
      <c r="G49" s="49"/>
      <c r="H49" s="45" t="s">
        <v>383</v>
      </c>
    </row>
    <row r="50" spans="1:8" ht="12.75">
      <c r="A50" s="67"/>
      <c r="B50" s="31"/>
      <c r="C50" s="31"/>
      <c r="D50" s="49"/>
      <c r="E50" s="49"/>
      <c r="F50" s="49"/>
      <c r="G50" s="49"/>
      <c r="H50" s="38"/>
    </row>
    <row r="51" spans="1:8" ht="12.75">
      <c r="A51" s="67"/>
      <c r="B51" s="31"/>
      <c r="C51" s="31"/>
      <c r="D51" s="49"/>
      <c r="E51" s="49"/>
      <c r="F51" s="49"/>
      <c r="G51" s="49"/>
      <c r="H51" s="25"/>
    </row>
    <row r="52" spans="1:8" ht="12.75">
      <c r="A52" s="67"/>
      <c r="B52" s="31"/>
      <c r="C52" s="31"/>
      <c r="D52" s="49"/>
      <c r="E52" s="49"/>
      <c r="F52" s="49"/>
      <c r="G52" s="49"/>
      <c r="H52" s="25"/>
    </row>
    <row r="53" spans="1:8" ht="15">
      <c r="A53" s="67"/>
      <c r="B53" s="31"/>
      <c r="C53" s="31"/>
      <c r="D53" s="49"/>
      <c r="E53" s="49"/>
      <c r="F53" s="49"/>
      <c r="G53" s="49"/>
      <c r="H53" s="46" t="s">
        <v>391</v>
      </c>
    </row>
    <row r="54" spans="1:8" ht="12.75">
      <c r="A54" s="67"/>
      <c r="B54" s="31"/>
      <c r="C54" s="31"/>
      <c r="D54" s="49"/>
      <c r="E54" s="49"/>
      <c r="F54" s="49"/>
      <c r="G54" s="49"/>
      <c r="H54" s="47" t="s">
        <v>433</v>
      </c>
    </row>
    <row r="55" spans="1:8" ht="12.75">
      <c r="A55" s="67"/>
      <c r="B55" s="31"/>
      <c r="C55" s="31"/>
      <c r="D55" s="49"/>
      <c r="E55" s="49"/>
      <c r="F55" s="49"/>
      <c r="G55" s="49"/>
      <c r="H55" s="48" t="s">
        <v>432</v>
      </c>
    </row>
    <row r="56" spans="1:8" ht="12.75">
      <c r="A56" s="67"/>
      <c r="B56" s="31"/>
      <c r="C56" s="31"/>
      <c r="D56" s="31"/>
      <c r="E56" s="31"/>
      <c r="F56" s="31"/>
      <c r="G56" s="31"/>
      <c r="H56" s="39"/>
    </row>
    <row r="57" spans="1:8" ht="12.75">
      <c r="A57" s="31"/>
      <c r="B57" s="31"/>
      <c r="C57" s="31"/>
      <c r="D57" s="31"/>
      <c r="E57" s="31"/>
      <c r="F57" s="31"/>
      <c r="G57" s="31"/>
      <c r="H57" s="24"/>
    </row>
    <row r="58" spans="1:8" ht="15">
      <c r="A58" s="31"/>
      <c r="B58" s="31"/>
      <c r="C58" s="31"/>
      <c r="D58" s="33"/>
      <c r="E58" s="33"/>
      <c r="F58" s="33"/>
      <c r="G58" s="51"/>
      <c r="H58" s="24"/>
    </row>
    <row r="59" spans="1:8" ht="15">
      <c r="A59" s="31"/>
      <c r="B59" s="50"/>
      <c r="D59" s="24"/>
      <c r="E59" s="24"/>
      <c r="F59" s="24"/>
      <c r="G59" s="24"/>
      <c r="H59" s="24"/>
    </row>
    <row r="60" spans="1:2" ht="12.75">
      <c r="A60" s="24"/>
      <c r="B60" s="24"/>
    </row>
  </sheetData>
  <sheetProtection/>
  <mergeCells count="3">
    <mergeCell ref="A48:A56"/>
    <mergeCell ref="D38:D39"/>
    <mergeCell ref="D35:D36"/>
  </mergeCells>
  <conditionalFormatting sqref="G47:G55 G3:G40 G42:G43">
    <cfRule type="cellIs" priority="1" dxfId="0" operator="lessThan" stopIfTrue="1">
      <formula>0</formula>
    </cfRule>
  </conditionalFormatting>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B44"/>
  <sheetViews>
    <sheetView zoomScalePageLayoutView="0" workbookViewId="0" topLeftCell="A1">
      <selection activeCell="A1" sqref="A1:A16384"/>
    </sheetView>
  </sheetViews>
  <sheetFormatPr defaultColWidth="11.421875" defaultRowHeight="12.75"/>
  <cols>
    <col min="1" max="1" width="24.8515625" style="0" customWidth="1"/>
    <col min="2" max="2" width="27.421875" style="0" bestFit="1" customWidth="1"/>
  </cols>
  <sheetData>
    <row r="1" spans="1:2" ht="13.5" thickBot="1">
      <c r="A1" s="1" t="s">
        <v>1</v>
      </c>
      <c r="B1" t="str">
        <f>+'[1]Listing arbitres 2016-2017'!B2</f>
        <v>Nom et prénom</v>
      </c>
    </row>
    <row r="2" spans="1:2" ht="13.5" thickBot="1">
      <c r="A2" t="s">
        <v>280</v>
      </c>
      <c r="B2" s="5" t="str">
        <f>+'[1]Listing arbitres 2016-2017'!B3</f>
        <v>ANNIBALE Paolo</v>
      </c>
    </row>
    <row r="3" spans="1:2" ht="13.5" thickBot="1">
      <c r="A3" s="1" t="s">
        <v>310</v>
      </c>
      <c r="B3" t="str">
        <f>+'[1]Listing arbitres 2016-2017'!B4</f>
        <v>BONAMI Emmanuël</v>
      </c>
    </row>
    <row r="4" spans="1:2" ht="13.5" thickBot="1">
      <c r="A4" s="1" t="s">
        <v>96</v>
      </c>
      <c r="B4" s="6" t="str">
        <f>+'[1]Listing arbitres 2016-2017'!B5</f>
        <v>BREEKPOT FRANCINE</v>
      </c>
    </row>
    <row r="5" spans="1:2" ht="13.5" thickBot="1">
      <c r="A5" s="1" t="s">
        <v>122</v>
      </c>
      <c r="B5" t="str">
        <f>+'[1]Listing arbitres 2016-2017'!B6</f>
        <v>BROGNIET Patrick</v>
      </c>
    </row>
    <row r="6" spans="1:2" ht="13.5" thickBot="1">
      <c r="A6" s="1" t="s">
        <v>131</v>
      </c>
      <c r="B6" s="5" t="str">
        <f>+'[1]Listing arbitres 2016-2017'!B7</f>
        <v>DACHY Emmanuel</v>
      </c>
    </row>
    <row r="7" spans="1:2" ht="13.5" thickBot="1">
      <c r="A7" s="1" t="s">
        <v>85</v>
      </c>
      <c r="B7" s="5" t="str">
        <f>+'[1]Listing arbitres 2016-2017'!B8</f>
        <v>DELFOSSE Etienne</v>
      </c>
    </row>
    <row r="8" spans="1:2" ht="13.5" thickBot="1">
      <c r="A8" s="1" t="s">
        <v>155</v>
      </c>
      <c r="B8" t="str">
        <f>+'[1]Listing arbitres 2016-2017'!B9</f>
        <v>DONNEZ André</v>
      </c>
    </row>
    <row r="9" spans="1:2" ht="13.5" thickBot="1">
      <c r="A9" s="1" t="s">
        <v>194</v>
      </c>
      <c r="B9" t="str">
        <f>+'[1]Listing arbitres 2016-2017'!B10</f>
        <v>DROULANS Katia</v>
      </c>
    </row>
    <row r="10" spans="1:2" ht="13.5" thickBot="1">
      <c r="A10" s="1" t="s">
        <v>300</v>
      </c>
      <c r="B10" t="str">
        <f>+'[1]Listing arbitres 2016-2017'!B11</f>
        <v>DUPON Fabian</v>
      </c>
    </row>
    <row r="11" spans="1:2" ht="13.5" thickBot="1">
      <c r="A11" t="s">
        <v>273</v>
      </c>
      <c r="B11" t="str">
        <f>+'[1]Listing arbitres 2016-2017'!B12</f>
        <v>FRAITURE Thomas</v>
      </c>
    </row>
    <row r="12" spans="1:2" ht="13.5" thickBot="1">
      <c r="A12" s="1" t="s">
        <v>239</v>
      </c>
      <c r="B12" t="str">
        <f>+'[1]Listing arbitres 2016-2017'!B13</f>
        <v>GHANBARI Nima</v>
      </c>
    </row>
    <row r="13" spans="1:2" ht="13.5" thickBot="1">
      <c r="A13" s="1" t="s">
        <v>231</v>
      </c>
      <c r="B13" t="str">
        <f>+'[1]Listing arbitres 2016-2017'!B14</f>
        <v>GOFFINET Quentin</v>
      </c>
    </row>
    <row r="14" spans="1:2" ht="13.5" thickBot="1">
      <c r="A14" s="1" t="s">
        <v>292</v>
      </c>
      <c r="B14" t="str">
        <f>+'[1]Listing arbitres 2016-2017'!B15</f>
        <v>HAUBRUGE Pierre</v>
      </c>
    </row>
    <row r="15" spans="1:2" ht="13.5" thickBot="1">
      <c r="A15" s="1" t="s">
        <v>104</v>
      </c>
      <c r="B15" s="6" t="str">
        <f>+'[1]Listing arbitres 2016-2017'!B16</f>
        <v>ISSA ISSOVICH Hamis</v>
      </c>
    </row>
    <row r="16" spans="1:2" ht="13.5" thickBot="1">
      <c r="A16" s="1" t="s">
        <v>113</v>
      </c>
      <c r="B16" s="6" t="str">
        <f>+'[1]Listing arbitres 2016-2017'!B17</f>
        <v>JAKUBCZYK Nathalie</v>
      </c>
    </row>
    <row r="17" spans="1:2" ht="13.5" thickBot="1">
      <c r="A17" s="1" t="s">
        <v>73</v>
      </c>
      <c r="B17" s="6" t="str">
        <f>+'[1]Listing arbitres 2016-2017'!B18</f>
        <v>JANS Philippe</v>
      </c>
    </row>
    <row r="18" spans="1:2" ht="13.5" thickBot="1">
      <c r="A18" s="1" t="s">
        <v>33</v>
      </c>
      <c r="B18" s="5" t="str">
        <f>+'[1]Listing arbitres 2016-2017'!B19</f>
        <v>JANSSENS Alain</v>
      </c>
    </row>
    <row r="19" spans="1:2" ht="13.5" thickBot="1">
      <c r="A19" s="1" t="s">
        <v>144</v>
      </c>
      <c r="B19" t="str">
        <f>+'[1]Listing arbitres 2016-2017'!B20</f>
        <v>KEEPEN Pierre</v>
      </c>
    </row>
    <row r="20" spans="1:2" ht="12.75">
      <c r="A20" t="s">
        <v>247</v>
      </c>
      <c r="B20" s="5" t="str">
        <f>+'[1]Listing arbitres 2016-2017'!B21</f>
        <v>LATOUR Lucien</v>
      </c>
    </row>
    <row r="21" spans="1:2" ht="13.5" thickBot="1">
      <c r="A21" t="s">
        <v>264</v>
      </c>
      <c r="B21" s="5" t="str">
        <f>+'[1]Listing arbitres 2016-2017'!B22</f>
        <v>LECLIPTEUX Florian</v>
      </c>
    </row>
    <row r="22" spans="1:2" ht="13.5" thickBot="1">
      <c r="A22" s="1" t="s">
        <v>203</v>
      </c>
      <c r="B22" s="5" t="str">
        <f>+'[1]Listing arbitres 2016-2017'!B23</f>
        <v>LIBERT Serge</v>
      </c>
    </row>
    <row r="23" spans="1:2" ht="13.5" thickBot="1">
      <c r="A23" s="1" t="s">
        <v>212</v>
      </c>
      <c r="B23" t="str">
        <f>+'[1]Listing arbitres 2016-2017'!B24</f>
        <v>MARICQ Christian</v>
      </c>
    </row>
    <row r="24" spans="1:2" ht="13.5" thickBot="1">
      <c r="A24" s="11" t="s">
        <v>321</v>
      </c>
      <c r="B24" t="str">
        <f>+'[1]Listing arbitres 2016-2017'!B25</f>
        <v>MINY André</v>
      </c>
    </row>
    <row r="25" spans="1:2" ht="13.5" thickBot="1">
      <c r="A25" t="s">
        <v>255</v>
      </c>
      <c r="B25" t="str">
        <f>+'[1]Listing arbitres 2016-2017'!B26</f>
        <v>MOISSE Yvan</v>
      </c>
    </row>
    <row r="26" spans="1:2" ht="13.5" thickBot="1">
      <c r="A26" s="1" t="s">
        <v>64</v>
      </c>
      <c r="B26" t="str">
        <f>+'[1]Listing arbitres 2016-2017'!B27</f>
        <v>MONS Marc</v>
      </c>
    </row>
    <row r="27" spans="1:2" ht="13.5" thickBot="1">
      <c r="A27" s="1" t="s">
        <v>176</v>
      </c>
      <c r="B27" t="str">
        <f>+'[1]Listing arbitres 2016-2017'!B28</f>
        <v>NOGUEIRA Ricardo</v>
      </c>
    </row>
    <row r="28" spans="1:2" ht="13.5" thickBot="1">
      <c r="A28" s="1" t="s">
        <v>184</v>
      </c>
      <c r="B28" s="6" t="str">
        <f>+'[1]Listing arbitres 2016-2017'!B29</f>
        <v>OUANNASSI Abdel</v>
      </c>
    </row>
    <row r="29" spans="1:2" ht="13.5" thickBot="1">
      <c r="A29" s="1" t="s">
        <v>224</v>
      </c>
      <c r="B29" s="6" t="str">
        <f>+'[1]Listing arbitres 2016-2017'!B30</f>
        <v>PANICAN Christian</v>
      </c>
    </row>
    <row r="30" spans="1:2" ht="13.5" thickBot="1">
      <c r="A30" s="1" t="s">
        <v>53</v>
      </c>
      <c r="B30" t="str">
        <f>+'[1]Listing arbitres 2016-2017'!B31</f>
        <v>PHAN HIEP Tuan</v>
      </c>
    </row>
    <row r="31" spans="1:2" ht="13.5" thickBot="1">
      <c r="A31" s="1" t="s">
        <v>45</v>
      </c>
      <c r="B31" t="str">
        <f>+'[1]Listing arbitres 2016-2017'!B32</f>
        <v>PIERART Ludovic</v>
      </c>
    </row>
    <row r="32" spans="1:2" ht="13.5" thickBot="1">
      <c r="A32" s="1" t="s">
        <v>166</v>
      </c>
      <c r="B32" t="str">
        <f>+'[1]Listing arbitres 2016-2017'!B33</f>
        <v>SLAVOV Filip</v>
      </c>
    </row>
    <row r="33" ht="12.75">
      <c r="B33" s="6" t="str">
        <f>+'[1]Listing arbitres 2016-2017'!B34</f>
        <v>TILLIET Olivier</v>
      </c>
    </row>
    <row r="34" ht="12.75">
      <c r="B34" t="str">
        <f>+'[1]Listing arbitres 2016-2017'!B35</f>
        <v>VAN OVERMEIREN Gaëtan</v>
      </c>
    </row>
    <row r="35" ht="12.75">
      <c r="B35" t="str">
        <f>+'[1]Listing arbitres 2016-2017'!B36</f>
        <v>VAN OVERMEIREN Roland</v>
      </c>
    </row>
    <row r="36" ht="12.75">
      <c r="B36" t="str">
        <f>+'[1]Listing arbitres 2016-2017'!B37</f>
        <v>VANDENBEMDEN Frédérick</v>
      </c>
    </row>
    <row r="37" ht="12.75">
      <c r="B37" t="str">
        <f>+'[1]Listing arbitres 2016-2017'!B38</f>
        <v>VANDERHELSTRAETE Luc</v>
      </c>
    </row>
    <row r="38" ht="12.75">
      <c r="B38" t="str">
        <f>+'[1]Listing arbitres 2016-2017'!B39</f>
        <v>VANHECKE Fabian</v>
      </c>
    </row>
    <row r="39" ht="12.75">
      <c r="B39" t="str">
        <f>+'[1]Listing arbitres 2016-2017'!B40</f>
        <v>VANLEEUW Didier</v>
      </c>
    </row>
    <row r="40" ht="12.75">
      <c r="B40" t="str">
        <f>+'[1]Listing arbitres 2016-2017'!B41</f>
        <v>YALALE-WA-BONKELE Martin</v>
      </c>
    </row>
    <row r="41" ht="12.75">
      <c r="B41" t="str">
        <f>+'[1]Listing arbitres 2016-2017'!B42</f>
        <v>ZWIKEL Marc</v>
      </c>
    </row>
    <row r="42" ht="12.75">
      <c r="B42">
        <f>+'[1]Listing arbitres 2016-2017'!B43</f>
        <v>0</v>
      </c>
    </row>
    <row r="43" ht="12.75">
      <c r="B43">
        <f>+'[1]Listing arbitres 2016-2017'!B44</f>
        <v>0</v>
      </c>
    </row>
    <row r="44" ht="12.75">
      <c r="B44">
        <f>+'[1]Listing arbitres 2016-2017'!B45</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Emmanuël</dc:creator>
  <cp:keywords/>
  <dc:description/>
  <cp:lastModifiedBy>Gorgo</cp:lastModifiedBy>
  <cp:lastPrinted>2017-09-08T19:36:08Z</cp:lastPrinted>
  <dcterms:created xsi:type="dcterms:W3CDTF">2017-05-26T20:12:08Z</dcterms:created>
  <dcterms:modified xsi:type="dcterms:W3CDTF">2017-09-19T12:37:47Z</dcterms:modified>
  <cp:category/>
  <cp:version/>
  <cp:contentType/>
  <cp:contentStatus/>
</cp:coreProperties>
</file>